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Ярослава\Desktop\"/>
    </mc:Choice>
  </mc:AlternateContent>
  <bookViews>
    <workbookView xWindow="0" yWindow="0" windowWidth="23040" windowHeight="8808"/>
  </bookViews>
  <sheets>
    <sheet name="1010 " sheetId="1" r:id="rId1"/>
  </sheets>
  <definedNames>
    <definedName name="_xlnm.Print_Area" localSheetId="0">'1010 '!$A$2:$K$101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J92" i="1"/>
  <c r="J91" i="1"/>
  <c r="J89" i="1"/>
  <c r="F89" i="1"/>
  <c r="J88" i="1"/>
  <c r="H88" i="1"/>
  <c r="F87" i="1"/>
  <c r="J87" i="1" s="1"/>
  <c r="F86" i="1"/>
  <c r="J86" i="1" s="1"/>
  <c r="H85" i="1"/>
  <c r="F85" i="1"/>
  <c r="J85" i="1" s="1"/>
  <c r="J83" i="1"/>
  <c r="J82" i="1"/>
  <c r="J81" i="1"/>
  <c r="J80" i="1"/>
  <c r="J79" i="1"/>
  <c r="F77" i="1"/>
  <c r="J77" i="1" s="1"/>
  <c r="J76" i="1"/>
  <c r="J75" i="1"/>
  <c r="J73" i="1"/>
  <c r="J72" i="1"/>
  <c r="J71" i="1"/>
  <c r="J70" i="1"/>
  <c r="J69" i="1"/>
  <c r="F61" i="1"/>
  <c r="F55" i="1"/>
  <c r="D55" i="1"/>
  <c r="D61" i="1" s="1"/>
  <c r="D62" i="1" s="1"/>
  <c r="H54" i="1"/>
  <c r="H53" i="1"/>
  <c r="H52" i="1"/>
  <c r="D51" i="1"/>
  <c r="H51" i="1" s="1"/>
  <c r="H55" i="1" s="1"/>
  <c r="H61" i="1" l="1"/>
  <c r="H62" i="1" s="1"/>
  <c r="F62" i="1"/>
</calcChain>
</file>

<file path=xl/sharedStrings.xml><?xml version="1.0" encoding="utf-8"?>
<sst xmlns="http://schemas.openxmlformats.org/spreadsheetml/2006/main" count="163" uniqueCount="114">
  <si>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</si>
  <si>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</si>
  <si>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</si>
  <si>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</si>
  <si>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</si>
  <si>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</si>
  <si>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</si>
  <si>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</si>
  <si>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</si>
  <si>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</si>
  <si>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</si>
  <si>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</si>
  <si>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</si>
  <si>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613 390 609,67  гривень, у тому числі загального фонду — 541 035 595,67  гривень та спеціального фонду — 72 355 014,00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</si>
  <si>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</si>
  <si>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</si>
  <si>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</si>
  <si>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 "Про охорону дитинства" № 2402-III від 26.04.2001 (із змінами і доповненнями)</t>
  </si>
  <si>
    <t>Закон України “Про освіту” № 2145- VІІI від 05.09.2017 року  (із змінами і доповненнями)</t>
  </si>
  <si>
    <t>Закон України "Про дошкільну освіту" № 2628-III від 11.07.2001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</si>
  <si>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</si>
  <si>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</si>
  <si>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</si>
  <si>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Державної служби якості освіти України № 01-11/71 від 30 листопада 2020 року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</si>
  <si>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</si>
  <si>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</si>
  <si>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</si>
  <si>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</si>
  <si>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 Кабінету Міністрів України № 530 від 10.04.2019 року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</si>
  <si>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№ 305 від 24.03.2021 року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</si>
  <si>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Рішення тридцять другої сесії міської ради № 9 від 26.06.2019 року "Про затвердження Програми бюджетування за участі громадськості (Бюджет участі) міста Хмельницького на 2020-2022 роки"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</si>
  <si>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</si>
  <si>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</si>
  <si>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467  від 14.07.2022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</si>
  <si>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</si>
  <si>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</si>
  <si>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</si>
  <si>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</si>
  <si>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</si>
  <si>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</si>
  <si>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</si>
  <si>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</si>
  <si>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</si>
  <si>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</si>
  <si>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</si>
  <si>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</si>
  <si>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</si>
  <si>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</si>
  <si>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</si>
  <si>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</si>
  <si>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</si>
  <si>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</si>
  <si>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</si>
  <si>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</si>
  <si>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</si>
  <si>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</si>
  <si>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Проведення капітальних ремонтів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</si>
  <si>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</si>
  <si>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</si>
  <si>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</si>
  <si>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</si>
  <si>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</si>
  <si>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</si>
  <si>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</si>
  <si>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</si>
  <si>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</si>
  <si>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</si>
  <si>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</si>
  <si>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</si>
  <si>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</si>
  <si>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</si>
  <si>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</si>
  <si>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</si>
  <si>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</si>
  <si>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</si>
  <si>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</si>
  <si>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продукту</t>
  </si>
  <si>
    <t>Кількість дітей, що відвідують заклади, які надають дошкільну освіту станом на 15.12.21 року</t>
  </si>
  <si>
    <t>осіб</t>
  </si>
  <si>
    <t>Кількість дітей від 1 до 4 років</t>
  </si>
  <si>
    <t>Звітність</t>
  </si>
  <si>
    <t>Кількість дітей від 4 до 6 років</t>
  </si>
  <si>
    <t>Планова кількість днів харчування вихованців</t>
  </si>
  <si>
    <t>Розрахунок</t>
  </si>
  <si>
    <t>Вартість харчування дітей віком від 1 до 4 років</t>
  </si>
  <si>
    <t>грн</t>
  </si>
  <si>
    <t>Вартість харчування дітей віком від 4 до 6 (7) років</t>
  </si>
  <si>
    <t>Вартість харчування дітей в літній період</t>
  </si>
  <si>
    <t>Кількість закладів, в яких буде проведений капітальний ремонт в тому числі виготовлення ПКД</t>
  </si>
  <si>
    <t xml:space="preserve">Рішення сесії Хмельницької міської ради № 7 від 15.12.2021 року </t>
  </si>
  <si>
    <t>Кількість закладів, в яких будуть проведені поточні ремонти споруд цивільного захисту (укриття, бомбосховища тощо)</t>
  </si>
  <si>
    <t xml:space="preserve"> Рішення виконавчого комітету № 467  від 14.07.2022 року "Про внесення змін до бюджету Хмельницької міської територіальної громади на 2022 рік".</t>
  </si>
  <si>
    <t>ефективності</t>
  </si>
  <si>
    <t>Витрати на перебування однієї дитини в закладі, яка забезпечує надання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</si>
  <si>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</si>
  <si>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</si>
  <si>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Середні витрати на капітальний ремонт одного навчального закладу</t>
  </si>
  <si>
    <t xml:space="preserve">Середні витрати на виконання поточних ремонтів споруд цивільного захисту (укриття, бомбосховища тощо) та придбання будівельних матеріалів, інвентарю та інструментів </t>
  </si>
  <si>
    <t>якості</t>
  </si>
  <si>
    <t>Динаміка охоплення дітей дошкільною освітою</t>
  </si>
  <si>
    <t>%</t>
  </si>
  <si>
    <t>Відсоток  відвідування</t>
  </si>
  <si>
    <t>Динаміка росту власних надходжень в порівнянні з минулим роком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</si>
  <si>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</si>
  <si>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</si>
  <si>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</si>
  <si>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</si>
  <si>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</si>
  <si>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</si>
  <si>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</si>
  <si>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</si>
  <si>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</si>
  <si>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</si>
  <si>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липня 2022 року № 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</si>
</sst>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 shrinkToFit="1"/>
    </xf>
    <xf numFmtId="0" fontId="2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66" fontId="2" fillId="0" borderId="3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166" fontId="9" fillId="0" borderId="3" xfId="1" applyNumberFormat="1" applyFont="1" applyFill="1" applyBorder="1" applyAlignment="1">
      <alignment horizontal="center" vertical="center" wrapText="1" shrinkToFit="1"/>
    </xf>
    <xf numFmtId="166" fontId="9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 shrinkToFi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2" borderId="2" xfId="0" applyNumberFormat="1" applyFont="1" applyFill="1" applyBorder="1" applyAlignment="1">
      <alignment horizontal="right" vertical="center" wrapText="1" shrinkToFit="1"/>
    </xf>
    <xf numFmtId="0" fontId="8" fillId="0" borderId="2" xfId="0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2"/>
  <sheetViews>
    <sheetView tabSelected="1" view="pageBreakPreview" zoomScale="50" zoomScaleNormal="100" zoomScaleSheetLayoutView="50" workbookViewId="0">
      <selection activeCell="G3" sqref="G3:K3"/>
    </sheetView>
  </sheetViews>
  <sheetFormatPr defaultColWidth="9.33203125" defaultRowHeight="13.2" x14ac:dyDescent="0.25"/>
  <cols>
    <col min="1" max="1" width="22.44140625" style="1" customWidth="1"/>
    <col min="2" max="2" width="47.33203125" style="1" customWidth="1"/>
    <col min="3" max="3" width="17" style="1" customWidth="1"/>
    <col min="4" max="4" width="23.109375" style="1" customWidth="1"/>
    <col min="5" max="5" width="28.33203125" style="1" customWidth="1"/>
    <col min="6" max="6" width="2.6640625" style="1" customWidth="1"/>
    <col min="7" max="7" width="35" style="1" customWidth="1"/>
    <col min="8" max="8" width="16.44140625" style="1" customWidth="1"/>
    <col min="9" max="9" width="16" style="1" customWidth="1"/>
    <col min="10" max="10" width="9.33203125" style="1"/>
    <col min="11" max="11" width="22.33203125" style="1" customWidth="1"/>
    <col min="12" max="12" width="20.33203125" style="1" customWidth="1"/>
    <col min="13" max="13" width="16.33203125" style="1" customWidth="1"/>
    <col min="14" max="14" width="20.44140625" style="1" customWidth="1"/>
    <col min="15" max="15" width="29.109375" style="1" customWidth="1"/>
    <col min="16" max="17" width="9.33203125" style="1"/>
    <col min="18" max="18" width="12.10937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" customHeight="1" x14ac:dyDescent="0.25"/>
    <row r="2" spans="1:11" ht="102.6" customHeight="1" x14ac:dyDescent="0.3">
      <c r="B2" s="2"/>
      <c r="C2" s="2"/>
      <c r="D2" s="2"/>
      <c r="E2" s="2"/>
      <c r="F2" s="2"/>
      <c r="G2" s="107" t="s">
        <v>0</v>
      </c>
      <c r="H2" s="108"/>
      <c r="I2" s="108"/>
      <c r="J2" s="108"/>
      <c r="K2" s="108"/>
    </row>
    <row r="3" spans="1:11" ht="138" customHeight="1" x14ac:dyDescent="0.25">
      <c r="B3" s="2"/>
      <c r="C3" s="2"/>
      <c r="D3" s="2"/>
      <c r="E3" s="2"/>
      <c r="F3" s="2"/>
      <c r="G3" s="109" t="s">
        <v>113</v>
      </c>
      <c r="H3" s="109"/>
      <c r="I3" s="109"/>
      <c r="J3" s="109"/>
      <c r="K3" s="109"/>
    </row>
    <row r="4" spans="1:11" ht="37.5" customHeight="1" x14ac:dyDescent="0.25">
      <c r="A4" s="110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ht="99.6" customHeight="1" x14ac:dyDescent="0.25">
      <c r="A5" s="3" t="s">
        <v>2</v>
      </c>
      <c r="B5" s="104" t="s">
        <v>3</v>
      </c>
      <c r="C5" s="104"/>
      <c r="D5" s="104"/>
      <c r="E5" s="104"/>
      <c r="F5" s="104"/>
      <c r="G5" s="103" t="s">
        <v>4</v>
      </c>
      <c r="H5" s="103"/>
      <c r="I5" s="103"/>
      <c r="J5" s="103"/>
      <c r="K5" s="103"/>
    </row>
    <row r="6" spans="1:11" ht="119.25" customHeight="1" x14ac:dyDescent="0.25">
      <c r="A6" s="4" t="s">
        <v>5</v>
      </c>
      <c r="B6" s="104" t="s">
        <v>6</v>
      </c>
      <c r="C6" s="104"/>
      <c r="D6" s="104"/>
      <c r="E6" s="104"/>
      <c r="F6" s="104"/>
      <c r="G6" s="104" t="s">
        <v>7</v>
      </c>
      <c r="H6" s="104"/>
      <c r="I6" s="104"/>
      <c r="J6" s="104"/>
      <c r="K6" s="104"/>
    </row>
    <row r="7" spans="1:11" ht="143.25" customHeight="1" x14ac:dyDescent="0.25">
      <c r="A7" s="4" t="s">
        <v>8</v>
      </c>
      <c r="B7" s="103" t="s">
        <v>9</v>
      </c>
      <c r="C7" s="104"/>
      <c r="D7" s="5" t="s">
        <v>10</v>
      </c>
      <c r="E7" s="105" t="s">
        <v>11</v>
      </c>
      <c r="F7" s="104"/>
      <c r="G7" s="103" t="s">
        <v>12</v>
      </c>
      <c r="H7" s="104"/>
      <c r="I7" s="104"/>
      <c r="J7" s="104"/>
      <c r="K7" s="104"/>
    </row>
    <row r="8" spans="1:11" ht="36.75" customHeight="1" x14ac:dyDescent="0.25">
      <c r="A8" s="106" t="s">
        <v>13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27.6" customHeight="1" x14ac:dyDescent="0.25">
      <c r="A9" s="88" t="s">
        <v>14</v>
      </c>
      <c r="B9" s="88"/>
      <c r="C9" s="88"/>
      <c r="D9" s="88"/>
      <c r="E9" s="88"/>
      <c r="F9" s="88"/>
      <c r="G9" s="88"/>
      <c r="H9" s="88"/>
      <c r="I9" s="88"/>
      <c r="J9" s="88"/>
      <c r="K9" s="88"/>
    </row>
    <row r="10" spans="1:11" ht="22.5" customHeight="1" x14ac:dyDescent="0.25">
      <c r="A10" s="99" t="s">
        <v>15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1" ht="22.5" customHeight="1" x14ac:dyDescent="0.25">
      <c r="A11" s="99" t="s">
        <v>16</v>
      </c>
      <c r="B11" s="99"/>
      <c r="C11" s="99"/>
      <c r="D11" s="99"/>
      <c r="E11" s="99"/>
      <c r="F11" s="99"/>
      <c r="G11" s="99"/>
      <c r="H11" s="99"/>
      <c r="I11" s="99"/>
      <c r="J11" s="6"/>
      <c r="K11" s="6"/>
    </row>
    <row r="12" spans="1:11" ht="22.5" customHeight="1" x14ac:dyDescent="0.25">
      <c r="A12" s="99" t="s">
        <v>17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22.5" customHeight="1" x14ac:dyDescent="0.25">
      <c r="A13" s="99" t="s">
        <v>18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11" ht="22.5" customHeight="1" x14ac:dyDescent="0.25">
      <c r="A14" s="99" t="s">
        <v>19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</row>
    <row r="15" spans="1:11" ht="22.5" customHeight="1" x14ac:dyDescent="0.25">
      <c r="A15" s="99" t="s">
        <v>20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1" ht="32.25" customHeight="1" x14ac:dyDescent="0.25">
      <c r="A16" s="99" t="s">
        <v>21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</row>
    <row r="17" spans="1:11" ht="24" customHeight="1" x14ac:dyDescent="0.25">
      <c r="A17" s="99" t="s">
        <v>22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 ht="39" customHeight="1" x14ac:dyDescent="0.25">
      <c r="A18" s="99" t="s">
        <v>23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  <row r="19" spans="1:11" ht="31.5" customHeight="1" x14ac:dyDescent="0.25">
      <c r="A19" s="101" t="s">
        <v>24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1:11" ht="30.6" customHeight="1" x14ac:dyDescent="0.25">
      <c r="A20" s="101" t="s">
        <v>25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1" ht="30.6" customHeight="1" x14ac:dyDescent="0.25">
      <c r="A21" s="101" t="s">
        <v>26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ht="36" customHeight="1" x14ac:dyDescent="0.25">
      <c r="A22" s="99" t="s">
        <v>27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</row>
    <row r="23" spans="1:11" ht="45" customHeight="1" x14ac:dyDescent="0.25">
      <c r="A23" s="99" t="s">
        <v>28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</row>
    <row r="24" spans="1:11" ht="36.75" customHeight="1" x14ac:dyDescent="0.25">
      <c r="A24" s="99" t="s">
        <v>29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</row>
    <row r="25" spans="1:11" ht="33.75" customHeight="1" x14ac:dyDescent="0.25">
      <c r="A25" s="99" t="s">
        <v>30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</row>
    <row r="26" spans="1:11" ht="23.25" customHeight="1" x14ac:dyDescent="0.25">
      <c r="A26" s="99" t="s">
        <v>31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</row>
    <row r="27" spans="1:11" ht="23.25" customHeight="1" x14ac:dyDescent="0.25">
      <c r="A27" s="99" t="s">
        <v>32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</row>
    <row r="28" spans="1:11" ht="23.25" customHeight="1" x14ac:dyDescent="0.25">
      <c r="A28" s="99" t="s">
        <v>33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</row>
    <row r="29" spans="1:11" ht="23.25" customHeight="1" x14ac:dyDescent="0.25">
      <c r="A29" s="88" t="s">
        <v>34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1" ht="9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23.25" customHeight="1" x14ac:dyDescent="0.25">
      <c r="A31" s="7" t="s">
        <v>35</v>
      </c>
      <c r="B31" s="82" t="s">
        <v>36</v>
      </c>
      <c r="C31" s="82"/>
      <c r="D31" s="82"/>
      <c r="E31" s="82"/>
      <c r="F31" s="82"/>
      <c r="G31" s="82"/>
      <c r="H31" s="82"/>
      <c r="I31" s="8"/>
      <c r="J31" s="8"/>
      <c r="K31" s="8"/>
    </row>
    <row r="32" spans="1:11" ht="39.75" customHeight="1" x14ac:dyDescent="0.25">
      <c r="A32" s="9">
        <v>1</v>
      </c>
      <c r="B32" s="98" t="s">
        <v>37</v>
      </c>
      <c r="C32" s="50"/>
      <c r="D32" s="50"/>
      <c r="E32" s="50"/>
      <c r="F32" s="50"/>
      <c r="G32" s="50"/>
      <c r="H32" s="50"/>
      <c r="I32" s="8"/>
      <c r="J32" s="8"/>
      <c r="K32" s="8"/>
    </row>
    <row r="33" spans="1:11" ht="26.25" customHeight="1" x14ac:dyDescent="0.25">
      <c r="A33" s="9">
        <v>2</v>
      </c>
      <c r="B33" s="98" t="s">
        <v>38</v>
      </c>
      <c r="C33" s="50"/>
      <c r="D33" s="50"/>
      <c r="E33" s="50"/>
      <c r="F33" s="50"/>
      <c r="G33" s="50"/>
      <c r="H33" s="50"/>
      <c r="I33" s="8"/>
      <c r="J33" s="8"/>
      <c r="K33" s="8"/>
    </row>
    <row r="34" spans="1:11" ht="35.25" customHeight="1" x14ac:dyDescent="0.25">
      <c r="A34" s="9">
        <v>3</v>
      </c>
      <c r="B34" s="98" t="s">
        <v>39</v>
      </c>
      <c r="C34" s="50"/>
      <c r="D34" s="50"/>
      <c r="E34" s="50"/>
      <c r="F34" s="50"/>
      <c r="G34" s="50"/>
      <c r="H34" s="50"/>
      <c r="I34" s="8"/>
      <c r="J34" s="8"/>
      <c r="K34" s="8"/>
    </row>
    <row r="35" spans="1:11" ht="12" customHeight="1" x14ac:dyDescent="0.25">
      <c r="A35" s="10"/>
      <c r="B35" s="3"/>
      <c r="C35" s="3"/>
      <c r="D35" s="3"/>
      <c r="E35" s="3"/>
      <c r="F35" s="3"/>
      <c r="G35" s="3"/>
      <c r="H35" s="3"/>
      <c r="I35" s="8"/>
      <c r="J35" s="8"/>
      <c r="K35" s="8"/>
    </row>
    <row r="36" spans="1:11" ht="18" customHeight="1" x14ac:dyDescent="0.25">
      <c r="A36" s="88" t="s">
        <v>40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</row>
    <row r="37" spans="1:11" ht="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23.25" customHeight="1" x14ac:dyDescent="0.25">
      <c r="A38" s="88" t="s">
        <v>41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</row>
    <row r="39" spans="1:11" ht="5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8" customHeight="1" x14ac:dyDescent="0.25">
      <c r="A40" s="7" t="s">
        <v>35</v>
      </c>
      <c r="B40" s="82" t="s">
        <v>42</v>
      </c>
      <c r="C40" s="82"/>
      <c r="D40" s="82"/>
      <c r="E40" s="82"/>
      <c r="F40" s="82"/>
      <c r="G40" s="82"/>
      <c r="H40" s="82"/>
      <c r="I40" s="8"/>
      <c r="J40" s="8"/>
      <c r="K40" s="8"/>
    </row>
    <row r="41" spans="1:11" ht="23.25" customHeight="1" x14ac:dyDescent="0.25">
      <c r="A41" s="11">
        <v>1</v>
      </c>
      <c r="B41" s="65" t="s">
        <v>43</v>
      </c>
      <c r="C41" s="89"/>
      <c r="D41" s="89"/>
      <c r="E41" s="89"/>
      <c r="F41" s="89"/>
      <c r="G41" s="89"/>
      <c r="H41" s="66"/>
      <c r="I41" s="8"/>
      <c r="J41" s="8"/>
      <c r="K41" s="8"/>
    </row>
    <row r="42" spans="1:11" ht="23.25" customHeight="1" x14ac:dyDescent="0.25">
      <c r="A42" s="11">
        <v>2</v>
      </c>
      <c r="B42" s="65" t="s">
        <v>44</v>
      </c>
      <c r="C42" s="89"/>
      <c r="D42" s="89"/>
      <c r="E42" s="89"/>
      <c r="F42" s="89"/>
      <c r="G42" s="89"/>
      <c r="H42" s="66"/>
      <c r="I42" s="8"/>
      <c r="J42" s="8"/>
      <c r="K42" s="8"/>
    </row>
    <row r="43" spans="1:11" ht="23.25" customHeight="1" x14ac:dyDescent="0.25">
      <c r="A43" s="11">
        <v>3</v>
      </c>
      <c r="B43" s="65" t="s">
        <v>45</v>
      </c>
      <c r="C43" s="89"/>
      <c r="D43" s="89"/>
      <c r="E43" s="89"/>
      <c r="F43" s="89"/>
      <c r="G43" s="89"/>
      <c r="H43" s="66"/>
      <c r="I43" s="8"/>
      <c r="J43" s="8"/>
      <c r="K43" s="8"/>
    </row>
    <row r="44" spans="1:11" ht="23.25" customHeight="1" x14ac:dyDescent="0.25">
      <c r="A44" s="11">
        <v>4</v>
      </c>
      <c r="B44" s="65" t="s">
        <v>46</v>
      </c>
      <c r="C44" s="89"/>
      <c r="D44" s="89"/>
      <c r="E44" s="89"/>
      <c r="F44" s="89"/>
      <c r="G44" s="89"/>
      <c r="H44" s="66"/>
      <c r="I44" s="8"/>
      <c r="J44" s="8"/>
      <c r="K44" s="8"/>
    </row>
    <row r="45" spans="1:11" ht="23.25" customHeight="1" x14ac:dyDescent="0.25">
      <c r="A45" s="11">
        <v>5</v>
      </c>
      <c r="B45" s="65" t="s">
        <v>47</v>
      </c>
      <c r="C45" s="89"/>
      <c r="D45" s="89"/>
      <c r="E45" s="89"/>
      <c r="F45" s="89"/>
      <c r="G45" s="89"/>
      <c r="H45" s="66"/>
      <c r="I45" s="8"/>
      <c r="J45" s="8"/>
      <c r="K45" s="8"/>
    </row>
    <row r="46" spans="1:11" ht="9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5.6" x14ac:dyDescent="0.25">
      <c r="A47" s="88" t="s">
        <v>48</v>
      </c>
      <c r="B47" s="88"/>
      <c r="C47" s="88"/>
      <c r="D47" s="88"/>
      <c r="E47" s="88"/>
      <c r="F47" s="88"/>
      <c r="G47" s="88"/>
      <c r="H47" s="88"/>
      <c r="I47" s="8"/>
      <c r="J47" s="8"/>
      <c r="K47" s="8"/>
    </row>
    <row r="48" spans="1:11" ht="3" customHeight="1" x14ac:dyDescent="0.25">
      <c r="A48" s="90" t="s">
        <v>49</v>
      </c>
      <c r="B48" s="90"/>
      <c r="C48" s="90"/>
      <c r="D48" s="90"/>
      <c r="E48" s="90"/>
      <c r="F48" s="90"/>
      <c r="G48" s="90"/>
      <c r="H48" s="90"/>
      <c r="I48" s="90"/>
      <c r="J48" s="4"/>
      <c r="K48" s="4"/>
    </row>
    <row r="49" spans="1:20" s="15" customFormat="1" ht="47.25" customHeight="1" x14ac:dyDescent="0.25">
      <c r="A49" s="12" t="s">
        <v>35</v>
      </c>
      <c r="B49" s="82" t="s">
        <v>50</v>
      </c>
      <c r="C49" s="82"/>
      <c r="D49" s="82" t="s">
        <v>51</v>
      </c>
      <c r="E49" s="82"/>
      <c r="F49" s="82" t="s">
        <v>52</v>
      </c>
      <c r="G49" s="82"/>
      <c r="H49" s="82" t="s">
        <v>53</v>
      </c>
      <c r="I49" s="82"/>
      <c r="J49" s="13"/>
      <c r="K49" s="14"/>
    </row>
    <row r="50" spans="1:20" ht="15.6" x14ac:dyDescent="0.25">
      <c r="A50" s="16">
        <v>1</v>
      </c>
      <c r="B50" s="83">
        <v>2</v>
      </c>
      <c r="C50" s="83"/>
      <c r="D50" s="83">
        <v>3</v>
      </c>
      <c r="E50" s="83"/>
      <c r="F50" s="83">
        <v>4</v>
      </c>
      <c r="G50" s="83"/>
      <c r="H50" s="83">
        <v>6</v>
      </c>
      <c r="I50" s="83"/>
      <c r="J50" s="17"/>
      <c r="K50" s="8"/>
    </row>
    <row r="51" spans="1:20" ht="34.5" customHeight="1" x14ac:dyDescent="0.25">
      <c r="A51" s="18">
        <v>1</v>
      </c>
      <c r="B51" s="50" t="s">
        <v>54</v>
      </c>
      <c r="C51" s="50"/>
      <c r="D51" s="94">
        <f>499584950-90841+5333481.67</f>
        <v>504827590.67000002</v>
      </c>
      <c r="E51" s="94"/>
      <c r="F51" s="97">
        <v>27280530</v>
      </c>
      <c r="G51" s="97"/>
      <c r="H51" s="94">
        <f>SUM(D51:G51)</f>
        <v>532108120.67000002</v>
      </c>
      <c r="I51" s="94"/>
      <c r="J51" s="19"/>
      <c r="K51" s="8"/>
      <c r="M51" s="20"/>
    </row>
    <row r="52" spans="1:20" ht="36" customHeight="1" x14ac:dyDescent="0.25">
      <c r="A52" s="18">
        <v>2</v>
      </c>
      <c r="B52" s="50" t="s">
        <v>55</v>
      </c>
      <c r="C52" s="50"/>
      <c r="D52" s="94">
        <v>36208005</v>
      </c>
      <c r="E52" s="94"/>
      <c r="F52" s="97">
        <v>41812720</v>
      </c>
      <c r="G52" s="97"/>
      <c r="H52" s="94">
        <f t="shared" ref="H52:H54" si="0">SUM(D52:G52)</f>
        <v>78020725</v>
      </c>
      <c r="I52" s="94"/>
      <c r="J52" s="19"/>
      <c r="K52" s="8"/>
      <c r="L52" s="20"/>
      <c r="M52" s="20"/>
    </row>
    <row r="53" spans="1:20" ht="34.5" customHeight="1" x14ac:dyDescent="0.25">
      <c r="A53" s="18">
        <v>3</v>
      </c>
      <c r="B53" s="50" t="s">
        <v>56</v>
      </c>
      <c r="C53" s="50"/>
      <c r="D53" s="96"/>
      <c r="E53" s="96"/>
      <c r="F53" s="97">
        <v>1505804</v>
      </c>
      <c r="G53" s="97"/>
      <c r="H53" s="94">
        <f t="shared" si="0"/>
        <v>1505804</v>
      </c>
      <c r="I53" s="94"/>
      <c r="J53" s="19"/>
      <c r="K53" s="8"/>
      <c r="L53" s="44"/>
      <c r="M53" s="44"/>
      <c r="O53" s="21"/>
    </row>
    <row r="54" spans="1:20" ht="34.5" customHeight="1" x14ac:dyDescent="0.25">
      <c r="A54" s="18">
        <v>4</v>
      </c>
      <c r="B54" s="50" t="s">
        <v>57</v>
      </c>
      <c r="C54" s="50"/>
      <c r="D54" s="96"/>
      <c r="E54" s="96"/>
      <c r="F54" s="97">
        <v>1755960</v>
      </c>
      <c r="G54" s="97"/>
      <c r="H54" s="94">
        <f t="shared" si="0"/>
        <v>1755960</v>
      </c>
      <c r="I54" s="94"/>
      <c r="J54" s="19"/>
      <c r="K54" s="8"/>
      <c r="L54" s="44"/>
      <c r="M54" s="44"/>
      <c r="O54" s="92"/>
      <c r="P54" s="92"/>
      <c r="Q54" s="92"/>
      <c r="R54" s="92"/>
      <c r="S54" s="92"/>
      <c r="T54" s="92"/>
    </row>
    <row r="55" spans="1:20" ht="15.6" x14ac:dyDescent="0.25">
      <c r="A55" s="93" t="s">
        <v>58</v>
      </c>
      <c r="B55" s="93"/>
      <c r="C55" s="93"/>
      <c r="D55" s="94">
        <f>SUM(D51:D54)</f>
        <v>541035595.67000008</v>
      </c>
      <c r="E55" s="94"/>
      <c r="F55" s="94">
        <f>SUM(F51:F54)</f>
        <v>72355014</v>
      </c>
      <c r="G55" s="94"/>
      <c r="H55" s="95">
        <f>SUM(H51:H54)</f>
        <v>613390609.67000008</v>
      </c>
      <c r="I55" s="95"/>
      <c r="J55" s="8"/>
      <c r="K55" s="8"/>
      <c r="O55" s="92"/>
      <c r="P55" s="92"/>
      <c r="Q55" s="92"/>
      <c r="R55" s="92"/>
      <c r="S55" s="92"/>
      <c r="T55" s="92"/>
    </row>
    <row r="56" spans="1:20" ht="15.75" customHeight="1" x14ac:dyDescent="0.25">
      <c r="A56" s="8"/>
      <c r="B56" s="3"/>
      <c r="C56" s="8"/>
      <c r="D56" s="22"/>
      <c r="E56" s="22"/>
      <c r="F56" s="22"/>
      <c r="G56" s="22"/>
      <c r="H56" s="22"/>
      <c r="I56" s="22"/>
      <c r="J56" s="8"/>
      <c r="K56" s="8"/>
      <c r="O56" s="92"/>
      <c r="P56" s="92"/>
      <c r="Q56" s="92"/>
      <c r="R56" s="92"/>
      <c r="S56" s="92"/>
      <c r="T56" s="92"/>
    </row>
    <row r="57" spans="1:20" ht="15.6" x14ac:dyDescent="0.25">
      <c r="A57" s="88" t="s">
        <v>59</v>
      </c>
      <c r="B57" s="88"/>
      <c r="C57" s="88"/>
      <c r="D57" s="88"/>
      <c r="E57" s="88"/>
      <c r="F57" s="88"/>
      <c r="G57" s="88"/>
      <c r="H57" s="88"/>
      <c r="I57" s="8"/>
      <c r="J57" s="8"/>
      <c r="K57" s="8"/>
      <c r="O57" s="92"/>
      <c r="P57" s="92"/>
      <c r="Q57" s="92"/>
      <c r="R57" s="92"/>
      <c r="S57" s="92"/>
      <c r="T57" s="92"/>
    </row>
    <row r="58" spans="1:20" ht="16.5" customHeight="1" x14ac:dyDescent="0.25">
      <c r="A58" s="90" t="s">
        <v>49</v>
      </c>
      <c r="B58" s="90"/>
      <c r="C58" s="90"/>
      <c r="D58" s="90"/>
      <c r="E58" s="90"/>
      <c r="F58" s="90"/>
      <c r="G58" s="90"/>
      <c r="H58" s="90"/>
      <c r="I58" s="90"/>
      <c r="J58" s="4"/>
      <c r="K58" s="4"/>
      <c r="P58" s="91"/>
      <c r="Q58" s="91"/>
      <c r="R58" s="91"/>
      <c r="S58" s="91"/>
      <c r="T58" s="91"/>
    </row>
    <row r="59" spans="1:20" ht="31.5" customHeight="1" x14ac:dyDescent="0.25">
      <c r="A59" s="82" t="s">
        <v>60</v>
      </c>
      <c r="B59" s="82"/>
      <c r="C59" s="82"/>
      <c r="D59" s="82" t="s">
        <v>51</v>
      </c>
      <c r="E59" s="82"/>
      <c r="F59" s="82" t="s">
        <v>52</v>
      </c>
      <c r="G59" s="82"/>
      <c r="H59" s="82" t="s">
        <v>53</v>
      </c>
      <c r="I59" s="82"/>
      <c r="J59" s="8"/>
      <c r="K59" s="8"/>
      <c r="M59" s="20"/>
      <c r="P59" s="91"/>
      <c r="Q59" s="91"/>
      <c r="R59" s="91"/>
      <c r="S59" s="91"/>
      <c r="T59" s="91"/>
    </row>
    <row r="60" spans="1:20" ht="16.5" customHeight="1" x14ac:dyDescent="0.25">
      <c r="A60" s="83">
        <v>1</v>
      </c>
      <c r="B60" s="83"/>
      <c r="C60" s="83"/>
      <c r="D60" s="83">
        <v>2</v>
      </c>
      <c r="E60" s="83"/>
      <c r="F60" s="83">
        <v>3</v>
      </c>
      <c r="G60" s="83"/>
      <c r="H60" s="83">
        <v>4</v>
      </c>
      <c r="I60" s="83"/>
      <c r="J60" s="8"/>
      <c r="K60" s="8"/>
      <c r="P60" s="23"/>
      <c r="Q60" s="23"/>
      <c r="R60" s="23"/>
      <c r="S60" s="23"/>
      <c r="T60" s="23"/>
    </row>
    <row r="61" spans="1:20" ht="44.25" customHeight="1" x14ac:dyDescent="0.25">
      <c r="A61" s="65" t="s">
        <v>61</v>
      </c>
      <c r="B61" s="89"/>
      <c r="C61" s="66"/>
      <c r="D61" s="87">
        <f>D55</f>
        <v>541035595.67000008</v>
      </c>
      <c r="E61" s="87"/>
      <c r="F61" s="87">
        <f>F55</f>
        <v>72355014</v>
      </c>
      <c r="G61" s="87"/>
      <c r="H61" s="87">
        <f>F61+D61</f>
        <v>613390609.67000008</v>
      </c>
      <c r="I61" s="87"/>
      <c r="J61" s="8"/>
      <c r="K61" s="8"/>
    </row>
    <row r="62" spans="1:20" ht="26.25" customHeight="1" x14ac:dyDescent="0.25">
      <c r="A62" s="84" t="s">
        <v>58</v>
      </c>
      <c r="B62" s="85"/>
      <c r="C62" s="85"/>
      <c r="D62" s="86">
        <f>D61</f>
        <v>541035595.67000008</v>
      </c>
      <c r="E62" s="86"/>
      <c r="F62" s="86">
        <f>F61</f>
        <v>72355014</v>
      </c>
      <c r="G62" s="86"/>
      <c r="H62" s="87">
        <f>SUM(H61:H61)</f>
        <v>613390609.67000008</v>
      </c>
      <c r="I62" s="87"/>
      <c r="J62" s="8"/>
      <c r="K62" s="8"/>
    </row>
    <row r="63" spans="1:20" ht="15.6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20" ht="17.25" customHeight="1" x14ac:dyDescent="0.25">
      <c r="A64" s="88" t="s">
        <v>62</v>
      </c>
      <c r="B64" s="88"/>
      <c r="C64" s="88"/>
      <c r="D64" s="88"/>
      <c r="E64" s="88"/>
      <c r="F64" s="88"/>
      <c r="G64" s="88"/>
      <c r="H64" s="88"/>
      <c r="I64" s="8"/>
      <c r="J64" s="8"/>
      <c r="K64" s="8"/>
    </row>
    <row r="65" spans="1:11" ht="49.5" customHeight="1" x14ac:dyDescent="0.25">
      <c r="A65" s="12" t="s">
        <v>35</v>
      </c>
      <c r="B65" s="12" t="s">
        <v>63</v>
      </c>
      <c r="C65" s="12" t="s">
        <v>64</v>
      </c>
      <c r="D65" s="82" t="s">
        <v>65</v>
      </c>
      <c r="E65" s="82"/>
      <c r="F65" s="82" t="s">
        <v>51</v>
      </c>
      <c r="G65" s="82"/>
      <c r="H65" s="82" t="s">
        <v>52</v>
      </c>
      <c r="I65" s="82"/>
      <c r="J65" s="82" t="s">
        <v>53</v>
      </c>
      <c r="K65" s="82"/>
    </row>
    <row r="66" spans="1:11" s="15" customFormat="1" ht="21.9" customHeight="1" x14ac:dyDescent="0.25">
      <c r="A66" s="16">
        <v>1</v>
      </c>
      <c r="B66" s="16">
        <v>2</v>
      </c>
      <c r="C66" s="16">
        <v>3</v>
      </c>
      <c r="D66" s="83">
        <v>4</v>
      </c>
      <c r="E66" s="83"/>
      <c r="F66" s="83">
        <v>5</v>
      </c>
      <c r="G66" s="83"/>
      <c r="H66" s="83">
        <v>6</v>
      </c>
      <c r="I66" s="83"/>
      <c r="J66" s="83">
        <v>7</v>
      </c>
      <c r="K66" s="81"/>
    </row>
    <row r="67" spans="1:11" ht="21.75" customHeight="1" x14ac:dyDescent="0.25">
      <c r="A67" s="18">
        <v>1</v>
      </c>
      <c r="B67" s="24" t="s">
        <v>66</v>
      </c>
      <c r="C67" s="25"/>
      <c r="D67" s="81"/>
      <c r="E67" s="81"/>
      <c r="F67" s="81"/>
      <c r="G67" s="81"/>
      <c r="H67" s="81"/>
      <c r="I67" s="81"/>
      <c r="J67" s="81"/>
      <c r="K67" s="81"/>
    </row>
    <row r="68" spans="1:11" ht="36" customHeight="1" x14ac:dyDescent="0.25">
      <c r="A68" s="26"/>
      <c r="B68" s="27" t="s">
        <v>67</v>
      </c>
      <c r="C68" s="27" t="s">
        <v>68</v>
      </c>
      <c r="D68" s="50" t="s">
        <v>69</v>
      </c>
      <c r="E68" s="50"/>
      <c r="F68" s="80">
        <v>59</v>
      </c>
      <c r="G68" s="80"/>
      <c r="H68" s="81"/>
      <c r="I68" s="81"/>
      <c r="J68" s="80">
        <v>59</v>
      </c>
      <c r="K68" s="80"/>
    </row>
    <row r="69" spans="1:11" ht="35.85" customHeight="1" x14ac:dyDescent="0.25">
      <c r="A69" s="26"/>
      <c r="B69" s="27" t="s">
        <v>70</v>
      </c>
      <c r="C69" s="27" t="s">
        <v>68</v>
      </c>
      <c r="D69" s="50" t="s">
        <v>69</v>
      </c>
      <c r="E69" s="50"/>
      <c r="F69" s="80">
        <v>466</v>
      </c>
      <c r="G69" s="80"/>
      <c r="H69" s="81"/>
      <c r="I69" s="81"/>
      <c r="J69" s="80">
        <f t="shared" ref="J69:J93" si="1">F69+H69</f>
        <v>466</v>
      </c>
      <c r="K69" s="80"/>
    </row>
    <row r="70" spans="1:11" ht="35.85" customHeight="1" x14ac:dyDescent="0.25">
      <c r="A70" s="28"/>
      <c r="B70" s="27" t="s">
        <v>71</v>
      </c>
      <c r="C70" s="27" t="s">
        <v>68</v>
      </c>
      <c r="D70" s="50" t="s">
        <v>72</v>
      </c>
      <c r="E70" s="50"/>
      <c r="F70" s="64">
        <v>3007.62</v>
      </c>
      <c r="G70" s="64"/>
      <c r="H70" s="64">
        <v>124.21</v>
      </c>
      <c r="I70" s="64"/>
      <c r="J70" s="64">
        <f t="shared" si="1"/>
        <v>3131.83</v>
      </c>
      <c r="K70" s="64"/>
    </row>
    <row r="71" spans="1:11" ht="32.25" customHeight="1" x14ac:dyDescent="0.25">
      <c r="A71" s="28"/>
      <c r="B71" s="27" t="s">
        <v>73</v>
      </c>
      <c r="C71" s="27" t="s">
        <v>68</v>
      </c>
      <c r="D71" s="50" t="s">
        <v>72</v>
      </c>
      <c r="E71" s="50"/>
      <c r="F71" s="64">
        <v>1496.39</v>
      </c>
      <c r="G71" s="64"/>
      <c r="H71" s="64">
        <v>123.71</v>
      </c>
      <c r="I71" s="64"/>
      <c r="J71" s="64">
        <f t="shared" si="1"/>
        <v>1620.1000000000001</v>
      </c>
      <c r="K71" s="64"/>
    </row>
    <row r="72" spans="1:11" ht="31.5" customHeight="1" x14ac:dyDescent="0.25">
      <c r="A72" s="28"/>
      <c r="B72" s="29" t="s">
        <v>74</v>
      </c>
      <c r="C72" s="27" t="s">
        <v>68</v>
      </c>
      <c r="D72" s="50" t="s">
        <v>72</v>
      </c>
      <c r="E72" s="50"/>
      <c r="F72" s="64">
        <v>200.25</v>
      </c>
      <c r="G72" s="64"/>
      <c r="H72" s="64">
        <v>0.5</v>
      </c>
      <c r="I72" s="64"/>
      <c r="J72" s="64">
        <f t="shared" si="1"/>
        <v>200.75</v>
      </c>
      <c r="K72" s="64"/>
    </row>
    <row r="73" spans="1:11" ht="35.25" customHeight="1" x14ac:dyDescent="0.25">
      <c r="A73" s="28"/>
      <c r="B73" s="29" t="s">
        <v>75</v>
      </c>
      <c r="C73" s="27" t="s">
        <v>68</v>
      </c>
      <c r="D73" s="50" t="s">
        <v>72</v>
      </c>
      <c r="E73" s="50"/>
      <c r="F73" s="64">
        <v>1310.98</v>
      </c>
      <c r="G73" s="64"/>
      <c r="H73" s="64"/>
      <c r="I73" s="64"/>
      <c r="J73" s="64">
        <f t="shared" si="1"/>
        <v>1310.98</v>
      </c>
      <c r="K73" s="64"/>
    </row>
    <row r="74" spans="1:11" ht="31.5" customHeight="1" x14ac:dyDescent="0.25">
      <c r="A74" s="26">
        <v>2</v>
      </c>
      <c r="B74" s="30" t="s">
        <v>76</v>
      </c>
      <c r="C74" s="27"/>
      <c r="D74" s="50"/>
      <c r="E74" s="50"/>
      <c r="F74" s="59"/>
      <c r="G74" s="59"/>
      <c r="H74" s="60"/>
      <c r="I74" s="60"/>
      <c r="J74" s="78"/>
      <c r="K74" s="79"/>
    </row>
    <row r="75" spans="1:11" ht="60.75" customHeight="1" x14ac:dyDescent="0.25">
      <c r="A75" s="26"/>
      <c r="B75" s="27" t="s">
        <v>77</v>
      </c>
      <c r="C75" s="27" t="s">
        <v>78</v>
      </c>
      <c r="D75" s="50" t="s">
        <v>69</v>
      </c>
      <c r="E75" s="50"/>
      <c r="F75" s="61">
        <v>12990</v>
      </c>
      <c r="G75" s="61"/>
      <c r="H75" s="61"/>
      <c r="I75" s="61"/>
      <c r="J75" s="61">
        <f t="shared" ref="J75:J77" si="2">F75+H75</f>
        <v>12990</v>
      </c>
      <c r="K75" s="61"/>
    </row>
    <row r="76" spans="1:11" ht="40.5" customHeight="1" x14ac:dyDescent="0.25">
      <c r="A76" s="26"/>
      <c r="B76" s="31" t="s">
        <v>79</v>
      </c>
      <c r="C76" s="27" t="s">
        <v>78</v>
      </c>
      <c r="D76" s="65" t="s">
        <v>80</v>
      </c>
      <c r="E76" s="66"/>
      <c r="F76" s="53">
        <v>5116</v>
      </c>
      <c r="G76" s="54"/>
      <c r="H76" s="53"/>
      <c r="I76" s="54"/>
      <c r="J76" s="53">
        <f t="shared" si="2"/>
        <v>5116</v>
      </c>
      <c r="K76" s="54"/>
    </row>
    <row r="77" spans="1:11" ht="40.5" customHeight="1" x14ac:dyDescent="0.25">
      <c r="A77" s="26"/>
      <c r="B77" s="31" t="s">
        <v>81</v>
      </c>
      <c r="C77" s="27" t="s">
        <v>78</v>
      </c>
      <c r="D77" s="65" t="s">
        <v>80</v>
      </c>
      <c r="E77" s="66"/>
      <c r="F77" s="53">
        <f>F75-F76</f>
        <v>7874</v>
      </c>
      <c r="G77" s="54"/>
      <c r="H77" s="53"/>
      <c r="I77" s="54"/>
      <c r="J77" s="53">
        <f t="shared" si="2"/>
        <v>7874</v>
      </c>
      <c r="K77" s="54"/>
    </row>
    <row r="78" spans="1:11" ht="40.5" customHeight="1" x14ac:dyDescent="0.25">
      <c r="A78" s="26"/>
      <c r="B78" s="27" t="s">
        <v>82</v>
      </c>
      <c r="C78" s="27" t="s">
        <v>68</v>
      </c>
      <c r="D78" s="65" t="s">
        <v>83</v>
      </c>
      <c r="E78" s="66"/>
      <c r="F78" s="53">
        <v>237</v>
      </c>
      <c r="G78" s="54"/>
      <c r="H78" s="74"/>
      <c r="I78" s="75"/>
      <c r="J78" s="53">
        <v>237</v>
      </c>
      <c r="K78" s="54"/>
    </row>
    <row r="79" spans="1:11" ht="40.5" customHeight="1" x14ac:dyDescent="0.25">
      <c r="A79" s="26"/>
      <c r="B79" s="27" t="s">
        <v>84</v>
      </c>
      <c r="C79" s="27" t="s">
        <v>85</v>
      </c>
      <c r="D79" s="65" t="s">
        <v>83</v>
      </c>
      <c r="E79" s="66"/>
      <c r="F79" s="76">
        <v>12.8</v>
      </c>
      <c r="G79" s="77"/>
      <c r="H79" s="76">
        <v>19.2</v>
      </c>
      <c r="I79" s="77"/>
      <c r="J79" s="67">
        <f>F79+H79</f>
        <v>32</v>
      </c>
      <c r="K79" s="68"/>
    </row>
    <row r="80" spans="1:11" ht="40.5" customHeight="1" x14ac:dyDescent="0.25">
      <c r="A80" s="26"/>
      <c r="B80" s="27" t="s">
        <v>86</v>
      </c>
      <c r="C80" s="27" t="s">
        <v>85</v>
      </c>
      <c r="D80" s="65" t="s">
        <v>83</v>
      </c>
      <c r="E80" s="66"/>
      <c r="F80" s="67">
        <v>14.4</v>
      </c>
      <c r="G80" s="68"/>
      <c r="H80" s="67">
        <v>21.6</v>
      </c>
      <c r="I80" s="68"/>
      <c r="J80" s="67">
        <f>F80+H80</f>
        <v>36</v>
      </c>
      <c r="K80" s="68"/>
    </row>
    <row r="81" spans="1:14" ht="40.5" customHeight="1" x14ac:dyDescent="0.25">
      <c r="A81" s="26"/>
      <c r="B81" s="27" t="s">
        <v>87</v>
      </c>
      <c r="C81" s="27" t="s">
        <v>85</v>
      </c>
      <c r="D81" s="65" t="s">
        <v>83</v>
      </c>
      <c r="E81" s="66"/>
      <c r="F81" s="67">
        <v>16.8</v>
      </c>
      <c r="G81" s="68"/>
      <c r="H81" s="67">
        <v>25.2</v>
      </c>
      <c r="I81" s="68"/>
      <c r="J81" s="67">
        <f>F81+H81</f>
        <v>42</v>
      </c>
      <c r="K81" s="68"/>
    </row>
    <row r="82" spans="1:14" s="32" customFormat="1" ht="53.25" customHeight="1" x14ac:dyDescent="0.25">
      <c r="A82" s="28"/>
      <c r="B82" s="27" t="s">
        <v>88</v>
      </c>
      <c r="C82" s="27" t="s">
        <v>85</v>
      </c>
      <c r="D82" s="65" t="s">
        <v>89</v>
      </c>
      <c r="E82" s="66"/>
      <c r="F82" s="67"/>
      <c r="G82" s="68"/>
      <c r="H82" s="53">
        <v>4</v>
      </c>
      <c r="I82" s="54"/>
      <c r="J82" s="53">
        <f>H82</f>
        <v>4</v>
      </c>
      <c r="K82" s="54"/>
    </row>
    <row r="83" spans="1:14" s="32" customFormat="1" ht="72.75" customHeight="1" x14ac:dyDescent="0.25">
      <c r="A83" s="28"/>
      <c r="B83" s="33" t="s">
        <v>90</v>
      </c>
      <c r="C83" s="33" t="s">
        <v>68</v>
      </c>
      <c r="D83" s="69" t="s">
        <v>91</v>
      </c>
      <c r="E83" s="69"/>
      <c r="F83" s="70">
        <v>33</v>
      </c>
      <c r="G83" s="71"/>
      <c r="H83" s="72"/>
      <c r="I83" s="73"/>
      <c r="J83" s="72">
        <f t="shared" ref="J83" si="3">F83+H83</f>
        <v>33</v>
      </c>
      <c r="K83" s="73"/>
    </row>
    <row r="84" spans="1:14" ht="25.5" customHeight="1" x14ac:dyDescent="0.25">
      <c r="A84" s="26">
        <v>4</v>
      </c>
      <c r="B84" s="24" t="s">
        <v>92</v>
      </c>
      <c r="C84" s="27"/>
      <c r="D84" s="50"/>
      <c r="E84" s="63"/>
      <c r="F84" s="59"/>
      <c r="G84" s="59"/>
      <c r="H84" s="59"/>
      <c r="I84" s="59"/>
      <c r="J84" s="59"/>
      <c r="K84" s="59"/>
    </row>
    <row r="85" spans="1:14" s="32" customFormat="1" ht="62.25" customHeight="1" x14ac:dyDescent="0.25">
      <c r="A85" s="28"/>
      <c r="B85" s="27" t="s">
        <v>93</v>
      </c>
      <c r="C85" s="27" t="s">
        <v>85</v>
      </c>
      <c r="D85" s="50" t="s">
        <v>83</v>
      </c>
      <c r="E85" s="50"/>
      <c r="F85" s="64">
        <f>ROUND(D55/F75,2)</f>
        <v>41650.160000000003</v>
      </c>
      <c r="G85" s="64"/>
      <c r="H85" s="62">
        <f>ROUND(F55/F75,2)</f>
        <v>5570.05</v>
      </c>
      <c r="I85" s="62"/>
      <c r="J85" s="64">
        <f>ROUND(F85+H85,2)</f>
        <v>47220.21</v>
      </c>
      <c r="K85" s="64"/>
    </row>
    <row r="86" spans="1:14" ht="36" customHeight="1" x14ac:dyDescent="0.25">
      <c r="A86" s="26"/>
      <c r="B86" s="27" t="s">
        <v>94</v>
      </c>
      <c r="C86" s="27" t="s">
        <v>78</v>
      </c>
      <c r="D86" s="50" t="s">
        <v>83</v>
      </c>
      <c r="E86" s="50"/>
      <c r="F86" s="62">
        <f>F75/F71</f>
        <v>8.6808920134456926</v>
      </c>
      <c r="G86" s="62"/>
      <c r="H86" s="59"/>
      <c r="I86" s="59"/>
      <c r="J86" s="59">
        <f t="shared" ref="J86:J89" si="4">F86+H86</f>
        <v>8.6808920134456926</v>
      </c>
      <c r="K86" s="59"/>
    </row>
    <row r="87" spans="1:14" ht="36" customHeight="1" x14ac:dyDescent="0.25">
      <c r="A87" s="26"/>
      <c r="B87" s="27" t="s">
        <v>95</v>
      </c>
      <c r="C87" s="27" t="s">
        <v>78</v>
      </c>
      <c r="D87" s="50" t="s">
        <v>83</v>
      </c>
      <c r="E87" s="50"/>
      <c r="F87" s="62">
        <f>F75/F70</f>
        <v>4.3190296646517847</v>
      </c>
      <c r="G87" s="62"/>
      <c r="H87" s="59"/>
      <c r="I87" s="59"/>
      <c r="J87" s="59">
        <f t="shared" si="4"/>
        <v>4.3190296646517847</v>
      </c>
      <c r="K87" s="59"/>
    </row>
    <row r="88" spans="1:14" ht="36" customHeight="1" x14ac:dyDescent="0.25">
      <c r="A88" s="26"/>
      <c r="B88" s="27" t="s">
        <v>96</v>
      </c>
      <c r="C88" s="27" t="s">
        <v>85</v>
      </c>
      <c r="D88" s="50" t="s">
        <v>83</v>
      </c>
      <c r="E88" s="50"/>
      <c r="F88" s="62"/>
      <c r="G88" s="62"/>
      <c r="H88" s="59">
        <f>F53/H82</f>
        <v>376451</v>
      </c>
      <c r="I88" s="59"/>
      <c r="J88" s="59">
        <f t="shared" si="4"/>
        <v>376451</v>
      </c>
      <c r="K88" s="59"/>
    </row>
    <row r="89" spans="1:14" ht="87.75" customHeight="1" x14ac:dyDescent="0.25">
      <c r="A89" s="26"/>
      <c r="B89" s="27" t="s">
        <v>97</v>
      </c>
      <c r="C89" s="27" t="s">
        <v>85</v>
      </c>
      <c r="D89" s="50" t="s">
        <v>83</v>
      </c>
      <c r="E89" s="50"/>
      <c r="F89" s="62">
        <f>5333482/33</f>
        <v>161620.66666666666</v>
      </c>
      <c r="G89" s="62"/>
      <c r="H89" s="59">
        <v>0</v>
      </c>
      <c r="I89" s="59"/>
      <c r="J89" s="59">
        <f t="shared" si="4"/>
        <v>161620.66666666666</v>
      </c>
      <c r="K89" s="59"/>
    </row>
    <row r="90" spans="1:14" ht="21.75" customHeight="1" x14ac:dyDescent="0.25">
      <c r="A90" s="26">
        <v>5</v>
      </c>
      <c r="B90" s="24" t="s">
        <v>98</v>
      </c>
      <c r="C90" s="27"/>
      <c r="D90" s="50"/>
      <c r="E90" s="50"/>
      <c r="F90" s="59"/>
      <c r="G90" s="59"/>
      <c r="H90" s="60"/>
      <c r="I90" s="60"/>
      <c r="J90" s="59"/>
      <c r="K90" s="59"/>
    </row>
    <row r="91" spans="1:14" ht="34.200000000000003" customHeight="1" x14ac:dyDescent="0.25">
      <c r="A91" s="26"/>
      <c r="B91" s="27" t="s">
        <v>99</v>
      </c>
      <c r="C91" s="27" t="s">
        <v>100</v>
      </c>
      <c r="D91" s="50" t="s">
        <v>80</v>
      </c>
      <c r="E91" s="50"/>
      <c r="F91" s="55">
        <v>94</v>
      </c>
      <c r="G91" s="55"/>
      <c r="H91" s="61"/>
      <c r="I91" s="61"/>
      <c r="J91" s="55">
        <f t="shared" si="1"/>
        <v>94</v>
      </c>
      <c r="K91" s="55"/>
    </row>
    <row r="92" spans="1:14" ht="31.5" customHeight="1" x14ac:dyDescent="0.25">
      <c r="A92" s="26"/>
      <c r="B92" s="27" t="s">
        <v>101</v>
      </c>
      <c r="C92" s="27" t="s">
        <v>100</v>
      </c>
      <c r="D92" s="50" t="s">
        <v>80</v>
      </c>
      <c r="E92" s="50"/>
      <c r="F92" s="51">
        <v>70</v>
      </c>
      <c r="G92" s="52"/>
      <c r="H92" s="53"/>
      <c r="I92" s="54"/>
      <c r="J92" s="55">
        <f t="shared" si="1"/>
        <v>70</v>
      </c>
      <c r="K92" s="55"/>
    </row>
    <row r="93" spans="1:14" ht="35.25" customHeight="1" x14ac:dyDescent="0.25">
      <c r="A93" s="34"/>
      <c r="B93" s="31" t="s">
        <v>102</v>
      </c>
      <c r="C93" s="31" t="s">
        <v>100</v>
      </c>
      <c r="D93" s="56" t="s">
        <v>83</v>
      </c>
      <c r="E93" s="56"/>
      <c r="F93" s="57"/>
      <c r="G93" s="57"/>
      <c r="H93" s="58">
        <v>-55.2</v>
      </c>
      <c r="I93" s="58"/>
      <c r="J93" s="58">
        <f t="shared" si="1"/>
        <v>-55.2</v>
      </c>
      <c r="K93" s="58"/>
    </row>
    <row r="94" spans="1:14" ht="32.25" customHeight="1" x14ac:dyDescent="0.3">
      <c r="A94" s="47" t="s">
        <v>103</v>
      </c>
      <c r="B94" s="47"/>
      <c r="C94" s="35"/>
      <c r="D94" s="35"/>
      <c r="E94" s="35"/>
      <c r="F94" s="35"/>
      <c r="G94" s="35"/>
      <c r="H94" s="35"/>
      <c r="I94" s="35"/>
      <c r="J94" s="35"/>
      <c r="K94" s="35"/>
      <c r="L94" s="36"/>
      <c r="M94" s="36"/>
      <c r="N94" s="36"/>
    </row>
    <row r="95" spans="1:14" ht="27" customHeight="1" x14ac:dyDescent="0.3">
      <c r="A95" s="37"/>
      <c r="B95" s="35"/>
      <c r="C95" s="35"/>
      <c r="D95" s="35"/>
      <c r="E95" s="38"/>
      <c r="F95" s="35"/>
      <c r="G95" s="35"/>
      <c r="H95" s="48" t="s">
        <v>104</v>
      </c>
      <c r="I95" s="48"/>
      <c r="J95" s="48"/>
      <c r="K95" s="48"/>
    </row>
    <row r="96" spans="1:14" ht="53.25" customHeight="1" x14ac:dyDescent="0.3">
      <c r="A96" s="47" t="s">
        <v>105</v>
      </c>
      <c r="B96" s="47"/>
      <c r="C96" s="35"/>
      <c r="D96" s="35"/>
      <c r="E96" s="39" t="s">
        <v>106</v>
      </c>
      <c r="F96" s="40"/>
      <c r="G96" s="40"/>
      <c r="H96" s="46" t="s">
        <v>107</v>
      </c>
      <c r="I96" s="46"/>
      <c r="J96" s="46"/>
      <c r="K96" s="46"/>
    </row>
    <row r="97" spans="1:11" s="41" customFormat="1" ht="30.75" customHeight="1" x14ac:dyDescent="0.3">
      <c r="A97" s="47" t="s">
        <v>108</v>
      </c>
      <c r="B97" s="47"/>
      <c r="C97" s="35"/>
      <c r="D97" s="35"/>
      <c r="E97" s="35"/>
      <c r="F97" s="35"/>
      <c r="G97" s="35"/>
      <c r="H97" s="49"/>
      <c r="I97" s="49"/>
      <c r="J97" s="49"/>
      <c r="K97" s="49"/>
    </row>
    <row r="98" spans="1:11" s="41" customFormat="1" ht="19.5" customHeight="1" x14ac:dyDescent="0.3">
      <c r="A98" s="37"/>
      <c r="B98" s="35"/>
      <c r="C98" s="35"/>
      <c r="D98" s="35"/>
      <c r="E98" s="38"/>
      <c r="F98" s="35"/>
      <c r="G98" s="35"/>
      <c r="H98" s="45" t="s">
        <v>109</v>
      </c>
      <c r="I98" s="45"/>
      <c r="J98" s="45"/>
      <c r="K98" s="45"/>
    </row>
    <row r="99" spans="1:11" s="41" customFormat="1" ht="48" customHeight="1" x14ac:dyDescent="0.25">
      <c r="A99" s="37" t="s">
        <v>110</v>
      </c>
      <c r="B99" s="35"/>
      <c r="C99" s="37"/>
      <c r="D99" s="35"/>
      <c r="E99" s="39" t="s">
        <v>106</v>
      </c>
      <c r="F99" s="39"/>
      <c r="G99" s="40"/>
      <c r="H99" s="46" t="s">
        <v>107</v>
      </c>
      <c r="I99" s="46"/>
      <c r="J99" s="46"/>
      <c r="K99" s="46"/>
    </row>
    <row r="100" spans="1:11" s="41" customFormat="1" ht="20.25" customHeight="1" x14ac:dyDescent="0.25">
      <c r="A100" s="42"/>
      <c r="B100" s="43" t="s">
        <v>111</v>
      </c>
      <c r="C100" s="42"/>
      <c r="D100" s="42"/>
      <c r="E100" s="42"/>
      <c r="F100" s="42"/>
      <c r="G100" s="42"/>
      <c r="H100" s="42"/>
      <c r="I100" s="42"/>
      <c r="J100" s="42"/>
      <c r="K100" s="42"/>
    </row>
    <row r="101" spans="1:11" s="41" customFormat="1" ht="20.25" customHeight="1" x14ac:dyDescent="0.25">
      <c r="A101" s="42"/>
      <c r="B101" s="42" t="s">
        <v>112</v>
      </c>
      <c r="C101" s="42"/>
      <c r="D101" s="42"/>
      <c r="E101" s="42"/>
      <c r="F101" s="42"/>
      <c r="G101" s="42"/>
      <c r="H101" s="42"/>
      <c r="I101" s="42"/>
      <c r="J101" s="42"/>
      <c r="K101" s="42"/>
    </row>
    <row r="102" spans="1:11" s="41" customFormat="1" ht="34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</sheetData>
  <mergeCells count="231">
    <mergeCell ref="B7:C7"/>
    <mergeCell ref="E7:F7"/>
    <mergeCell ref="G7:K7"/>
    <mergeCell ref="A8:K8"/>
    <mergeCell ref="A9:K9"/>
    <mergeCell ref="A10:K10"/>
    <mergeCell ref="G2:K2"/>
    <mergeCell ref="G3:K3"/>
    <mergeCell ref="A4:K4"/>
    <mergeCell ref="B5:F5"/>
    <mergeCell ref="G5:K5"/>
    <mergeCell ref="B6:F6"/>
    <mergeCell ref="G6:K6"/>
    <mergeCell ref="A17:K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A29:K29"/>
    <mergeCell ref="B31:H31"/>
    <mergeCell ref="B32:H32"/>
    <mergeCell ref="B33:H33"/>
    <mergeCell ref="B34:H34"/>
    <mergeCell ref="A36:K36"/>
    <mergeCell ref="A23:K23"/>
    <mergeCell ref="A24:K24"/>
    <mergeCell ref="A25:K25"/>
    <mergeCell ref="A26:K26"/>
    <mergeCell ref="A27:K27"/>
    <mergeCell ref="A28:K28"/>
    <mergeCell ref="B45:H45"/>
    <mergeCell ref="A47:H47"/>
    <mergeCell ref="A48:I48"/>
    <mergeCell ref="B49:C49"/>
    <mergeCell ref="D49:E49"/>
    <mergeCell ref="F49:G49"/>
    <mergeCell ref="H49:I49"/>
    <mergeCell ref="A38:K38"/>
    <mergeCell ref="B40:H40"/>
    <mergeCell ref="B41:H41"/>
    <mergeCell ref="B42:H42"/>
    <mergeCell ref="B43:H43"/>
    <mergeCell ref="B44:H44"/>
    <mergeCell ref="B52:C52"/>
    <mergeCell ref="D52:E52"/>
    <mergeCell ref="F52:G52"/>
    <mergeCell ref="H52:I52"/>
    <mergeCell ref="B53:C53"/>
    <mergeCell ref="D53:E53"/>
    <mergeCell ref="F53:G53"/>
    <mergeCell ref="H53:I53"/>
    <mergeCell ref="B50:C50"/>
    <mergeCell ref="D50:E50"/>
    <mergeCell ref="F50:G50"/>
    <mergeCell ref="H50:I50"/>
    <mergeCell ref="B51:C51"/>
    <mergeCell ref="D51:E51"/>
    <mergeCell ref="F51:G51"/>
    <mergeCell ref="H51:I51"/>
    <mergeCell ref="S54:T54"/>
    <mergeCell ref="A55:C55"/>
    <mergeCell ref="D55:E55"/>
    <mergeCell ref="F55:G55"/>
    <mergeCell ref="H55:I55"/>
    <mergeCell ref="O55:P55"/>
    <mergeCell ref="Q55:R55"/>
    <mergeCell ref="S55:T55"/>
    <mergeCell ref="B54:C54"/>
    <mergeCell ref="D54:E54"/>
    <mergeCell ref="F54:G54"/>
    <mergeCell ref="H54:I54"/>
    <mergeCell ref="O54:P54"/>
    <mergeCell ref="Q54:R54"/>
    <mergeCell ref="A58:I58"/>
    <mergeCell ref="P58:T58"/>
    <mergeCell ref="A59:C59"/>
    <mergeCell ref="D59:E59"/>
    <mergeCell ref="F59:G59"/>
    <mergeCell ref="H59:I59"/>
    <mergeCell ref="P59:T59"/>
    <mergeCell ref="O56:P56"/>
    <mergeCell ref="Q56:R56"/>
    <mergeCell ref="S56:T56"/>
    <mergeCell ref="A57:H57"/>
    <mergeCell ref="O57:P57"/>
    <mergeCell ref="Q57:R57"/>
    <mergeCell ref="S57:T57"/>
    <mergeCell ref="A62:C62"/>
    <mergeCell ref="D62:E62"/>
    <mergeCell ref="F62:G62"/>
    <mergeCell ref="H62:I62"/>
    <mergeCell ref="A64:H64"/>
    <mergeCell ref="D65:E65"/>
    <mergeCell ref="F65:G65"/>
    <mergeCell ref="H65:I65"/>
    <mergeCell ref="A60:C60"/>
    <mergeCell ref="D60:E60"/>
    <mergeCell ref="F60:G60"/>
    <mergeCell ref="H60:I60"/>
    <mergeCell ref="A61:C61"/>
    <mergeCell ref="D61:E61"/>
    <mergeCell ref="F61:G61"/>
    <mergeCell ref="H61:I61"/>
    <mergeCell ref="J65:K65"/>
    <mergeCell ref="D66:E66"/>
    <mergeCell ref="F66:G66"/>
    <mergeCell ref="H66:I66"/>
    <mergeCell ref="J66:K66"/>
    <mergeCell ref="D67:E67"/>
    <mergeCell ref="F67:G67"/>
    <mergeCell ref="H67:I67"/>
    <mergeCell ref="J67:K67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H98:K98"/>
    <mergeCell ref="H99:K99"/>
    <mergeCell ref="A94:B94"/>
    <mergeCell ref="H95:K95"/>
    <mergeCell ref="A96:B96"/>
    <mergeCell ref="H96:K96"/>
    <mergeCell ref="A97:B97"/>
    <mergeCell ref="H97:K97"/>
    <mergeCell ref="D92:E92"/>
    <mergeCell ref="F92:G92"/>
    <mergeCell ref="H92:I92"/>
    <mergeCell ref="J92:K92"/>
    <mergeCell ref="D93:E93"/>
    <mergeCell ref="F93:G93"/>
    <mergeCell ref="H93:I93"/>
    <mergeCell ref="J93:K93"/>
  </mergeCells>
  <pageMargins left="0.23622047244094491" right="0.23622047244094491" top="0.74803149606299213" bottom="0.35433070866141736" header="0.31496062992125984" footer="0.31496062992125984"/>
  <pageSetup paperSize="9" scale="57" fitToHeight="4" orientation="landscape" r:id="rId1"/>
  <rowBreaks count="2" manualBreakCount="2">
    <brk id="16" max="10" man="1"/>
    <brk id="5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1010 </vt:lpstr>
      <vt:lpstr>'1010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Ярослава</dc:creator>
  <cp:lastModifiedBy>Ярослава</cp:lastModifiedBy>
  <dcterms:created xsi:type="dcterms:W3CDTF">2022-08-03T19:18:56Z</dcterms:created>
  <dcterms:modified xsi:type="dcterms:W3CDTF">2022-08-03T19:35:25Z</dcterms:modified>
</cp:coreProperties>
</file>