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225"/>
  </bookViews>
  <sheets>
    <sheet name="1010 " sheetId="1" r:id="rId1"/>
  </sheets>
  <definedNames>
    <definedName name="_xlnm.Print_Area" localSheetId="0">'1010 '!$A$2:$K$103</definedName>
  </definedNames>
  <calcPr calcId="144525"/>
</workbook>
</file>

<file path=xl/calcChain.xml><?xml version="1.0" encoding="utf-8"?>
<calcChain xmlns="http://schemas.openxmlformats.org/spreadsheetml/2006/main">
  <c r="J95" i="1" l="1"/>
  <c r="J94" i="1"/>
  <c r="J93" i="1"/>
  <c r="F91" i="1"/>
  <c r="J91" i="1" s="1"/>
  <c r="H90" i="1"/>
  <c r="J90" i="1" s="1"/>
  <c r="F89" i="1"/>
  <c r="J89" i="1" s="1"/>
  <c r="F88" i="1"/>
  <c r="J88" i="1" s="1"/>
  <c r="J85" i="1"/>
  <c r="F85" i="1"/>
  <c r="J84" i="1"/>
  <c r="J83" i="1"/>
  <c r="J82" i="1"/>
  <c r="J81" i="1"/>
  <c r="J79" i="1"/>
  <c r="F79" i="1"/>
  <c r="J78" i="1"/>
  <c r="J77" i="1"/>
  <c r="J75" i="1"/>
  <c r="J74" i="1"/>
  <c r="J73" i="1"/>
  <c r="J72" i="1"/>
  <c r="J71" i="1"/>
  <c r="F57" i="1"/>
  <c r="F63" i="1" s="1"/>
  <c r="H56" i="1"/>
  <c r="H55" i="1"/>
  <c r="H54" i="1"/>
  <c r="D53" i="1"/>
  <c r="D57" i="1" s="1"/>
  <c r="F87" i="1" l="1"/>
  <c r="J87" i="1" s="1"/>
  <c r="D63" i="1"/>
  <c r="D64" i="1" s="1"/>
  <c r="F64" i="1"/>
  <c r="H87" i="1"/>
  <c r="H53" i="1"/>
  <c r="H57" i="1" s="1"/>
  <c r="H63" i="1" l="1"/>
  <c r="H64" i="1" s="1"/>
</calcChain>
</file>

<file path=xl/sharedStrings.xml><?xml version="1.0" encoding="utf-8"?>
<sst xmlns="http://schemas.openxmlformats.org/spreadsheetml/2006/main" count="165" uniqueCount="116">
  <si>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</si>
  <si>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</si>
  <si>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</si>
  <si>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</si>
  <si>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</si>
  <si>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</si>
  <si>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</si>
  <si>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</si>
  <si>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</si>
  <si>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</si>
  <si>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</si>
  <si>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</si>
  <si>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</si>
  <si>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613 428 926,14  гривень, у тому числі загального фонду — 541 073 912,14 гривень та спеціального фонду — 72 355 014,00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</si>
  <si>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</si>
  <si>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</si>
  <si>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</si>
  <si>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</si>
  <si>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</si>
  <si>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</si>
  <si>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</si>
  <si>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</si>
  <si>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</si>
  <si>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</si>
  <si>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</si>
  <si>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</si>
  <si>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</si>
  <si>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</si>
  <si>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</si>
  <si>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</si>
  <si>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</si>
  <si>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</si>
  <si>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</si>
  <si>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</si>
  <si>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</si>
  <si>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</si>
  <si>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</si>
  <si>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</si>
  <si>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</si>
  <si>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</si>
  <si>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</si>
  <si>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</si>
  <si>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</si>
  <si>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</si>
  <si>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</si>
  <si>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</si>
  <si>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</si>
  <si>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</si>
  <si>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</si>
  <si>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</si>
  <si>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</si>
  <si>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</si>
  <si>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</si>
  <si>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</si>
  <si>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</si>
  <si>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</si>
  <si>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</si>
  <si>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</si>
  <si>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</si>
  <si>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</si>
  <si>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</si>
  <si>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</si>
  <si>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</si>
  <si>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</si>
  <si>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</si>
  <si>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</si>
  <si>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</si>
  <si>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</si>
  <si>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</si>
  <si>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</si>
  <si>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</si>
  <si>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</si>
  <si>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</si>
  <si>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</si>
  <si>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</si>
  <si>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</si>
  <si>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</si>
  <si>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</si>
  <si>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</si>
  <si>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15.12.21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</si>
  <si>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</si>
  <si>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</si>
  <si>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</si>
  <si>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</si>
  <si>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</si>
  <si>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</si>
  <si>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</si>
  <si>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</si>
  <si>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</si>
  <si>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</si>
  <si>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</si>
  <si>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 </t>
  </si>
  <si>
    <t xml:space="preserve">Кількість закладів, в яких будуть проведені поточні ремонти споруд цивільного захисту (укриття, бомбосховища тощо) </t>
  </si>
  <si>
    <t xml:space="preserve"> Рішення виконавчого комітету № 467  від 14.07.2022 року "Про внесення змін до бюджету Хмельницької міської територіальної громади на 2022 рік". Рішення виконавчого комітету № 570  від 11.08.2022 року "Про внесення змін до бюджету Хмельницької міської територіальної громади на 2022 рік".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</si>
  <si>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</si>
  <si>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</si>
  <si>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</si>
  <si>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</si>
  <si>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</si>
  <si>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</si>
  <si>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якості</t>
  </si>
  <si>
    <t>Динаміка охоплення дітей дошкільною освітою</t>
  </si>
  <si>
    <t>%</t>
  </si>
  <si>
    <t>Відсоток 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</si>
  <si>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</si>
  <si>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</si>
  <si>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</si>
  <si>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</si>
  <si>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</si>
  <si>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</si>
  <si>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</si>
  <si>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</si>
  <si>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</si>
  <si>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</si>
  <si>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</si>
  <si>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02 вересня 2022 року № 127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</si>
</sst>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 shrinkToFit="1"/>
    </xf>
    <xf numFmtId="166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6" fontId="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4"/>
  <sheetViews>
    <sheetView tabSelected="1" view="pageBreakPreview" zoomScale="60" zoomScaleNormal="100" workbookViewId="0">
      <selection activeCell="A4" sqref="A4:K4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102.6" customHeight="1" x14ac:dyDescent="0.25">
      <c r="B2" s="2"/>
      <c r="C2" s="2"/>
      <c r="D2" s="2"/>
      <c r="E2" s="2"/>
      <c r="F2" s="2"/>
      <c r="G2" s="110" t="s">
        <v>0</v>
      </c>
      <c r="H2" s="111"/>
      <c r="I2" s="111"/>
      <c r="J2" s="111"/>
      <c r="K2" s="111"/>
    </row>
    <row r="3" spans="1:11" ht="138" customHeight="1" x14ac:dyDescent="0.2">
      <c r="B3" s="2"/>
      <c r="C3" s="2"/>
      <c r="D3" s="2"/>
      <c r="E3" s="2"/>
      <c r="F3" s="2"/>
      <c r="G3" s="112" t="s">
        <v>115</v>
      </c>
      <c r="H3" s="112"/>
      <c r="I3" s="112"/>
      <c r="J3" s="112"/>
      <c r="K3" s="112"/>
    </row>
    <row r="4" spans="1:11" ht="37.5" customHeight="1" x14ac:dyDescent="0.2">
      <c r="A4" s="113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99.6" customHeight="1" x14ac:dyDescent="0.2">
      <c r="A5" s="3" t="s">
        <v>2</v>
      </c>
      <c r="B5" s="107" t="s">
        <v>3</v>
      </c>
      <c r="C5" s="107"/>
      <c r="D5" s="107"/>
      <c r="E5" s="107"/>
      <c r="F5" s="107"/>
      <c r="G5" s="106" t="s">
        <v>4</v>
      </c>
      <c r="H5" s="106"/>
      <c r="I5" s="106"/>
      <c r="J5" s="106"/>
      <c r="K5" s="106"/>
    </row>
    <row r="6" spans="1:11" ht="119.25" customHeight="1" x14ac:dyDescent="0.2">
      <c r="A6" s="4" t="s">
        <v>5</v>
      </c>
      <c r="B6" s="107" t="s">
        <v>6</v>
      </c>
      <c r="C6" s="107"/>
      <c r="D6" s="107"/>
      <c r="E6" s="107"/>
      <c r="F6" s="107"/>
      <c r="G6" s="107" t="s">
        <v>7</v>
      </c>
      <c r="H6" s="107"/>
      <c r="I6" s="107"/>
      <c r="J6" s="107"/>
      <c r="K6" s="107"/>
    </row>
    <row r="7" spans="1:11" ht="143.25" customHeight="1" x14ac:dyDescent="0.2">
      <c r="A7" s="4" t="s">
        <v>8</v>
      </c>
      <c r="B7" s="106" t="s">
        <v>9</v>
      </c>
      <c r="C7" s="107"/>
      <c r="D7" s="5" t="s">
        <v>10</v>
      </c>
      <c r="E7" s="108" t="s">
        <v>11</v>
      </c>
      <c r="F7" s="107"/>
      <c r="G7" s="106" t="s">
        <v>12</v>
      </c>
      <c r="H7" s="107"/>
      <c r="I7" s="107"/>
      <c r="J7" s="107"/>
      <c r="K7" s="107"/>
    </row>
    <row r="8" spans="1:11" ht="36.75" customHeight="1" x14ac:dyDescent="0.2">
      <c r="A8" s="109" t="s">
        <v>13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27.6" customHeight="1" x14ac:dyDescent="0.2">
      <c r="A9" s="91" t="s">
        <v>14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2.5" customHeight="1" x14ac:dyDescent="0.2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22.5" customHeight="1" x14ac:dyDescent="0.2">
      <c r="A11" s="102" t="s">
        <v>16</v>
      </c>
      <c r="B11" s="102"/>
      <c r="C11" s="102"/>
      <c r="D11" s="102"/>
      <c r="E11" s="102"/>
      <c r="F11" s="102"/>
      <c r="G11" s="102"/>
      <c r="H11" s="102"/>
      <c r="I11" s="102"/>
      <c r="J11" s="6"/>
      <c r="K11" s="6"/>
    </row>
    <row r="12" spans="1:11" ht="22.5" customHeight="1" x14ac:dyDescent="0.2">
      <c r="A12" s="102" t="s">
        <v>17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22.5" customHeight="1" x14ac:dyDescent="0.2">
      <c r="A13" s="102" t="s">
        <v>18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22.5" customHeight="1" x14ac:dyDescent="0.2">
      <c r="A14" s="102" t="s">
        <v>19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22.5" customHeight="1" x14ac:dyDescent="0.2">
      <c r="A15" s="102" t="s">
        <v>20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32.25" customHeight="1" x14ac:dyDescent="0.2">
      <c r="A16" s="102" t="s">
        <v>21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24" customHeight="1" x14ac:dyDescent="0.2">
      <c r="A17" s="102" t="s">
        <v>22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39" customHeight="1" x14ac:dyDescent="0.2">
      <c r="A18" s="102" t="s">
        <v>23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31.5" customHeight="1" x14ac:dyDescent="0.2">
      <c r="A19" s="104" t="s">
        <v>24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30.6" customHeight="1" x14ac:dyDescent="0.2">
      <c r="A20" s="104" t="s">
        <v>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30.6" customHeight="1" x14ac:dyDescent="0.2">
      <c r="A21" s="104" t="s">
        <v>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36" customHeight="1" x14ac:dyDescent="0.2">
      <c r="A22" s="102" t="s">
        <v>27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45" customHeight="1" x14ac:dyDescent="0.2">
      <c r="A23" s="102" t="s">
        <v>28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36.75" customHeight="1" x14ac:dyDescent="0.2">
      <c r="A24" s="102" t="s">
        <v>29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33.75" customHeight="1" x14ac:dyDescent="0.2">
      <c r="A25" s="102" t="s">
        <v>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23.25" customHeight="1" x14ac:dyDescent="0.2">
      <c r="A26" s="102" t="s">
        <v>31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23.25" customHeight="1" x14ac:dyDescent="0.2">
      <c r="A27" s="102" t="s">
        <v>32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23.25" customHeight="1" x14ac:dyDescent="0.2">
      <c r="A28" s="102" t="s">
        <v>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23.25" customHeight="1" x14ac:dyDescent="0.2">
      <c r="A29" s="102" t="s">
        <v>34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23.25" customHeight="1" x14ac:dyDescent="0.2">
      <c r="A30" s="102" t="s">
        <v>35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23.25" customHeight="1" x14ac:dyDescent="0.2">
      <c r="A31" s="91" t="s">
        <v>36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3.25" customHeight="1" x14ac:dyDescent="0.2">
      <c r="A33" s="7" t="s">
        <v>37</v>
      </c>
      <c r="B33" s="85" t="s">
        <v>38</v>
      </c>
      <c r="C33" s="85"/>
      <c r="D33" s="85"/>
      <c r="E33" s="85"/>
      <c r="F33" s="85"/>
      <c r="G33" s="85"/>
      <c r="H33" s="85"/>
      <c r="I33" s="8"/>
      <c r="J33" s="8"/>
      <c r="K33" s="8"/>
    </row>
    <row r="34" spans="1:11" ht="39.75" customHeight="1" x14ac:dyDescent="0.2">
      <c r="A34" s="9">
        <v>1</v>
      </c>
      <c r="B34" s="101" t="s">
        <v>39</v>
      </c>
      <c r="C34" s="52"/>
      <c r="D34" s="52"/>
      <c r="E34" s="52"/>
      <c r="F34" s="52"/>
      <c r="G34" s="52"/>
      <c r="H34" s="52"/>
      <c r="I34" s="8"/>
      <c r="J34" s="8"/>
      <c r="K34" s="8"/>
    </row>
    <row r="35" spans="1:11" ht="26.25" customHeight="1" x14ac:dyDescent="0.2">
      <c r="A35" s="9">
        <v>2</v>
      </c>
      <c r="B35" s="101" t="s">
        <v>40</v>
      </c>
      <c r="C35" s="52"/>
      <c r="D35" s="52"/>
      <c r="E35" s="52"/>
      <c r="F35" s="52"/>
      <c r="G35" s="52"/>
      <c r="H35" s="52"/>
      <c r="I35" s="8"/>
      <c r="J35" s="8"/>
      <c r="K35" s="8"/>
    </row>
    <row r="36" spans="1:11" ht="35.25" customHeight="1" x14ac:dyDescent="0.2">
      <c r="A36" s="9">
        <v>3</v>
      </c>
      <c r="B36" s="101" t="s">
        <v>41</v>
      </c>
      <c r="C36" s="52"/>
      <c r="D36" s="52"/>
      <c r="E36" s="52"/>
      <c r="F36" s="52"/>
      <c r="G36" s="52"/>
      <c r="H36" s="52"/>
      <c r="I36" s="8"/>
      <c r="J36" s="8"/>
      <c r="K36" s="8"/>
    </row>
    <row r="37" spans="1:11" ht="12" customHeight="1" x14ac:dyDescent="0.2">
      <c r="A37" s="10"/>
      <c r="B37" s="3"/>
      <c r="C37" s="3"/>
      <c r="D37" s="3"/>
      <c r="E37" s="3"/>
      <c r="F37" s="3"/>
      <c r="G37" s="3"/>
      <c r="H37" s="3"/>
      <c r="I37" s="8"/>
      <c r="J37" s="8"/>
      <c r="K37" s="8"/>
    </row>
    <row r="38" spans="1:11" ht="18" customHeight="1" x14ac:dyDescent="0.2">
      <c r="A38" s="91" t="s">
        <v>42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4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3.25" customHeight="1" x14ac:dyDescent="0.2">
      <c r="A40" s="91" t="s">
        <v>43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5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" customHeight="1" x14ac:dyDescent="0.2">
      <c r="A42" s="7" t="s">
        <v>37</v>
      </c>
      <c r="B42" s="85" t="s">
        <v>44</v>
      </c>
      <c r="C42" s="85"/>
      <c r="D42" s="85"/>
      <c r="E42" s="85"/>
      <c r="F42" s="85"/>
      <c r="G42" s="85"/>
      <c r="H42" s="85"/>
      <c r="I42" s="8"/>
      <c r="J42" s="8"/>
      <c r="K42" s="8"/>
    </row>
    <row r="43" spans="1:11" ht="23.25" customHeight="1" x14ac:dyDescent="0.2">
      <c r="A43" s="11">
        <v>1</v>
      </c>
      <c r="B43" s="67" t="s">
        <v>45</v>
      </c>
      <c r="C43" s="92"/>
      <c r="D43" s="92"/>
      <c r="E43" s="92"/>
      <c r="F43" s="92"/>
      <c r="G43" s="92"/>
      <c r="H43" s="68"/>
      <c r="I43" s="8"/>
      <c r="J43" s="8"/>
      <c r="K43" s="8"/>
    </row>
    <row r="44" spans="1:11" ht="23.25" customHeight="1" x14ac:dyDescent="0.2">
      <c r="A44" s="11">
        <v>2</v>
      </c>
      <c r="B44" s="67" t="s">
        <v>46</v>
      </c>
      <c r="C44" s="92"/>
      <c r="D44" s="92"/>
      <c r="E44" s="92"/>
      <c r="F44" s="92"/>
      <c r="G44" s="92"/>
      <c r="H44" s="68"/>
      <c r="I44" s="8"/>
      <c r="J44" s="8"/>
      <c r="K44" s="8"/>
    </row>
    <row r="45" spans="1:11" ht="23.25" customHeight="1" x14ac:dyDescent="0.2">
      <c r="A45" s="11">
        <v>3</v>
      </c>
      <c r="B45" s="67" t="s">
        <v>47</v>
      </c>
      <c r="C45" s="92"/>
      <c r="D45" s="92"/>
      <c r="E45" s="92"/>
      <c r="F45" s="92"/>
      <c r="G45" s="92"/>
      <c r="H45" s="68"/>
      <c r="I45" s="8"/>
      <c r="J45" s="8"/>
      <c r="K45" s="8"/>
    </row>
    <row r="46" spans="1:11" ht="23.25" customHeight="1" x14ac:dyDescent="0.2">
      <c r="A46" s="11">
        <v>4</v>
      </c>
      <c r="B46" s="67" t="s">
        <v>48</v>
      </c>
      <c r="C46" s="92"/>
      <c r="D46" s="92"/>
      <c r="E46" s="92"/>
      <c r="F46" s="92"/>
      <c r="G46" s="92"/>
      <c r="H46" s="68"/>
      <c r="I46" s="8"/>
      <c r="J46" s="8"/>
      <c r="K46" s="8"/>
    </row>
    <row r="47" spans="1:11" ht="23.25" customHeight="1" x14ac:dyDescent="0.2">
      <c r="A47" s="11">
        <v>5</v>
      </c>
      <c r="B47" s="67" t="s">
        <v>49</v>
      </c>
      <c r="C47" s="92"/>
      <c r="D47" s="92"/>
      <c r="E47" s="92"/>
      <c r="F47" s="92"/>
      <c r="G47" s="92"/>
      <c r="H47" s="68"/>
      <c r="I47" s="8"/>
      <c r="J47" s="8"/>
      <c r="K47" s="8"/>
    </row>
    <row r="48" spans="1:11" ht="9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20" ht="15.75" x14ac:dyDescent="0.2">
      <c r="A49" s="91" t="s">
        <v>50</v>
      </c>
      <c r="B49" s="91"/>
      <c r="C49" s="91"/>
      <c r="D49" s="91"/>
      <c r="E49" s="91"/>
      <c r="F49" s="91"/>
      <c r="G49" s="91"/>
      <c r="H49" s="91"/>
      <c r="I49" s="8"/>
      <c r="J49" s="8"/>
      <c r="K49" s="8"/>
    </row>
    <row r="50" spans="1:20" ht="3" customHeight="1" x14ac:dyDescent="0.2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4"/>
      <c r="K50" s="4"/>
    </row>
    <row r="51" spans="1:20" s="15" customFormat="1" ht="47.25" customHeight="1" x14ac:dyDescent="0.2">
      <c r="A51" s="12" t="s">
        <v>37</v>
      </c>
      <c r="B51" s="85" t="s">
        <v>52</v>
      </c>
      <c r="C51" s="85"/>
      <c r="D51" s="85" t="s">
        <v>53</v>
      </c>
      <c r="E51" s="85"/>
      <c r="F51" s="85" t="s">
        <v>54</v>
      </c>
      <c r="G51" s="85"/>
      <c r="H51" s="85" t="s">
        <v>55</v>
      </c>
      <c r="I51" s="85"/>
      <c r="J51" s="13"/>
      <c r="K51" s="14"/>
    </row>
    <row r="52" spans="1:20" ht="15.75" x14ac:dyDescent="0.2">
      <c r="A52" s="16">
        <v>1</v>
      </c>
      <c r="B52" s="86">
        <v>2</v>
      </c>
      <c r="C52" s="86"/>
      <c r="D52" s="86">
        <v>3</v>
      </c>
      <c r="E52" s="86"/>
      <c r="F52" s="86">
        <v>4</v>
      </c>
      <c r="G52" s="86"/>
      <c r="H52" s="86">
        <v>6</v>
      </c>
      <c r="I52" s="86"/>
      <c r="J52" s="17"/>
      <c r="K52" s="8"/>
    </row>
    <row r="53" spans="1:20" ht="34.5" customHeight="1" x14ac:dyDescent="0.2">
      <c r="A53" s="18">
        <v>1</v>
      </c>
      <c r="B53" s="52" t="s">
        <v>56</v>
      </c>
      <c r="C53" s="52"/>
      <c r="D53" s="97">
        <f>499584950-90841+5333481.67+(1619.2+28550.67+8146.6)</f>
        <v>504865907.14000005</v>
      </c>
      <c r="E53" s="97"/>
      <c r="F53" s="100">
        <v>27280530</v>
      </c>
      <c r="G53" s="100"/>
      <c r="H53" s="97">
        <f>SUM(D53:G53)</f>
        <v>532146437.14000005</v>
      </c>
      <c r="I53" s="97"/>
      <c r="J53" s="19"/>
      <c r="K53" s="8"/>
      <c r="M53" s="20"/>
    </row>
    <row r="54" spans="1:20" ht="36" customHeight="1" x14ac:dyDescent="0.2">
      <c r="A54" s="18">
        <v>2</v>
      </c>
      <c r="B54" s="52" t="s">
        <v>57</v>
      </c>
      <c r="C54" s="52"/>
      <c r="D54" s="97">
        <v>36208005</v>
      </c>
      <c r="E54" s="97"/>
      <c r="F54" s="100">
        <v>41812720</v>
      </c>
      <c r="G54" s="100"/>
      <c r="H54" s="97">
        <f t="shared" ref="H54:H56" si="0">SUM(D54:G54)</f>
        <v>78020725</v>
      </c>
      <c r="I54" s="97"/>
      <c r="J54" s="19"/>
      <c r="K54" s="8"/>
      <c r="L54" s="20"/>
      <c r="M54" s="20"/>
    </row>
    <row r="55" spans="1:20" ht="34.5" customHeight="1" x14ac:dyDescent="0.2">
      <c r="A55" s="18">
        <v>3</v>
      </c>
      <c r="B55" s="52" t="s">
        <v>58</v>
      </c>
      <c r="C55" s="52"/>
      <c r="D55" s="99"/>
      <c r="E55" s="99"/>
      <c r="F55" s="100">
        <v>1505804</v>
      </c>
      <c r="G55" s="100"/>
      <c r="H55" s="97">
        <f t="shared" si="0"/>
        <v>1505804</v>
      </c>
      <c r="I55" s="97"/>
      <c r="J55" s="19"/>
      <c r="K55" s="8"/>
      <c r="L55" s="46"/>
      <c r="M55" s="46"/>
      <c r="O55" s="21"/>
    </row>
    <row r="56" spans="1:20" ht="34.5" customHeight="1" x14ac:dyDescent="0.2">
      <c r="A56" s="18">
        <v>4</v>
      </c>
      <c r="B56" s="52" t="s">
        <v>59</v>
      </c>
      <c r="C56" s="52"/>
      <c r="D56" s="99"/>
      <c r="E56" s="99"/>
      <c r="F56" s="100">
        <v>1755960</v>
      </c>
      <c r="G56" s="100"/>
      <c r="H56" s="97">
        <f t="shared" si="0"/>
        <v>1755960</v>
      </c>
      <c r="I56" s="97"/>
      <c r="J56" s="19"/>
      <c r="K56" s="8"/>
      <c r="L56" s="46"/>
      <c r="M56" s="46"/>
      <c r="O56" s="95"/>
      <c r="P56" s="95"/>
      <c r="Q56" s="95"/>
      <c r="R56" s="95"/>
      <c r="S56" s="95"/>
      <c r="T56" s="95"/>
    </row>
    <row r="57" spans="1:20" ht="15.75" x14ac:dyDescent="0.2">
      <c r="A57" s="96" t="s">
        <v>60</v>
      </c>
      <c r="B57" s="96"/>
      <c r="C57" s="96"/>
      <c r="D57" s="97">
        <f>SUM(D53:D56)</f>
        <v>541073912.1400001</v>
      </c>
      <c r="E57" s="97"/>
      <c r="F57" s="97">
        <f>SUM(F53:F56)</f>
        <v>72355014</v>
      </c>
      <c r="G57" s="97"/>
      <c r="H57" s="98">
        <f>SUM(H53:H56)</f>
        <v>613428926.1400001</v>
      </c>
      <c r="I57" s="98"/>
      <c r="J57" s="8"/>
      <c r="K57" s="8"/>
      <c r="O57" s="95"/>
      <c r="P57" s="95"/>
      <c r="Q57" s="95"/>
      <c r="R57" s="95"/>
      <c r="S57" s="95"/>
      <c r="T57" s="95"/>
    </row>
    <row r="58" spans="1:20" ht="15.75" customHeight="1" x14ac:dyDescent="0.2">
      <c r="A58" s="8"/>
      <c r="B58" s="3"/>
      <c r="C58" s="8"/>
      <c r="D58" s="22"/>
      <c r="E58" s="22"/>
      <c r="F58" s="22"/>
      <c r="G58" s="22"/>
      <c r="H58" s="22"/>
      <c r="I58" s="22"/>
      <c r="J58" s="8"/>
      <c r="K58" s="8"/>
      <c r="O58" s="95"/>
      <c r="P58" s="95"/>
      <c r="Q58" s="95"/>
      <c r="R58" s="95"/>
      <c r="S58" s="95"/>
      <c r="T58" s="95"/>
    </row>
    <row r="59" spans="1:20" ht="15.75" x14ac:dyDescent="0.2">
      <c r="A59" s="91" t="s">
        <v>61</v>
      </c>
      <c r="B59" s="91"/>
      <c r="C59" s="91"/>
      <c r="D59" s="91"/>
      <c r="E59" s="91"/>
      <c r="F59" s="91"/>
      <c r="G59" s="91"/>
      <c r="H59" s="91"/>
      <c r="I59" s="8"/>
      <c r="J59" s="8"/>
      <c r="K59" s="8"/>
      <c r="O59" s="95"/>
      <c r="P59" s="95"/>
      <c r="Q59" s="95"/>
      <c r="R59" s="95"/>
      <c r="S59" s="95"/>
      <c r="T59" s="95"/>
    </row>
    <row r="60" spans="1:20" ht="16.5" customHeight="1" x14ac:dyDescent="0.2">
      <c r="A60" s="93" t="s">
        <v>51</v>
      </c>
      <c r="B60" s="93"/>
      <c r="C60" s="93"/>
      <c r="D60" s="93"/>
      <c r="E60" s="93"/>
      <c r="F60" s="93"/>
      <c r="G60" s="93"/>
      <c r="H60" s="93"/>
      <c r="I60" s="93"/>
      <c r="J60" s="4"/>
      <c r="K60" s="4"/>
      <c r="P60" s="94"/>
      <c r="Q60" s="94"/>
      <c r="R60" s="94"/>
      <c r="S60" s="94"/>
      <c r="T60" s="94"/>
    </row>
    <row r="61" spans="1:20" ht="31.5" customHeight="1" x14ac:dyDescent="0.2">
      <c r="A61" s="85" t="s">
        <v>62</v>
      </c>
      <c r="B61" s="85"/>
      <c r="C61" s="85"/>
      <c r="D61" s="85" t="s">
        <v>53</v>
      </c>
      <c r="E61" s="85"/>
      <c r="F61" s="85" t="s">
        <v>54</v>
      </c>
      <c r="G61" s="85"/>
      <c r="H61" s="85" t="s">
        <v>55</v>
      </c>
      <c r="I61" s="85"/>
      <c r="J61" s="8"/>
      <c r="K61" s="8"/>
      <c r="M61" s="20"/>
      <c r="P61" s="94"/>
      <c r="Q61" s="94"/>
      <c r="R61" s="94"/>
      <c r="S61" s="94"/>
      <c r="T61" s="94"/>
    </row>
    <row r="62" spans="1:20" ht="16.5" customHeight="1" x14ac:dyDescent="0.2">
      <c r="A62" s="86">
        <v>1</v>
      </c>
      <c r="B62" s="86"/>
      <c r="C62" s="86"/>
      <c r="D62" s="86">
        <v>2</v>
      </c>
      <c r="E62" s="86"/>
      <c r="F62" s="86">
        <v>3</v>
      </c>
      <c r="G62" s="86"/>
      <c r="H62" s="86">
        <v>4</v>
      </c>
      <c r="I62" s="86"/>
      <c r="J62" s="8"/>
      <c r="K62" s="8"/>
      <c r="P62" s="23"/>
      <c r="Q62" s="23"/>
      <c r="R62" s="23"/>
      <c r="S62" s="23"/>
      <c r="T62" s="23"/>
    </row>
    <row r="63" spans="1:20" ht="44.25" customHeight="1" x14ac:dyDescent="0.2">
      <c r="A63" s="67" t="s">
        <v>63</v>
      </c>
      <c r="B63" s="92"/>
      <c r="C63" s="68"/>
      <c r="D63" s="90">
        <f>D57</f>
        <v>541073912.1400001</v>
      </c>
      <c r="E63" s="90"/>
      <c r="F63" s="90">
        <f>F57</f>
        <v>72355014</v>
      </c>
      <c r="G63" s="90"/>
      <c r="H63" s="90">
        <f>F63+D63</f>
        <v>613428926.1400001</v>
      </c>
      <c r="I63" s="90"/>
      <c r="J63" s="8"/>
      <c r="K63" s="8"/>
    </row>
    <row r="64" spans="1:20" ht="26.25" customHeight="1" x14ac:dyDescent="0.2">
      <c r="A64" s="87" t="s">
        <v>60</v>
      </c>
      <c r="B64" s="88"/>
      <c r="C64" s="88"/>
      <c r="D64" s="89">
        <f>D63</f>
        <v>541073912.1400001</v>
      </c>
      <c r="E64" s="89"/>
      <c r="F64" s="89">
        <f>F63</f>
        <v>72355014</v>
      </c>
      <c r="G64" s="89"/>
      <c r="H64" s="90">
        <f>SUM(H63:H63)</f>
        <v>613428926.1400001</v>
      </c>
      <c r="I64" s="90"/>
      <c r="J64" s="8"/>
      <c r="K64" s="8"/>
    </row>
    <row r="65" spans="1:11" ht="15.7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7.25" customHeight="1" x14ac:dyDescent="0.2">
      <c r="A66" s="91" t="s">
        <v>64</v>
      </c>
      <c r="B66" s="91"/>
      <c r="C66" s="91"/>
      <c r="D66" s="91"/>
      <c r="E66" s="91"/>
      <c r="F66" s="91"/>
      <c r="G66" s="91"/>
      <c r="H66" s="91"/>
      <c r="I66" s="8"/>
      <c r="J66" s="8"/>
      <c r="K66" s="8"/>
    </row>
    <row r="67" spans="1:11" ht="49.5" customHeight="1" x14ac:dyDescent="0.2">
      <c r="A67" s="12" t="s">
        <v>37</v>
      </c>
      <c r="B67" s="12" t="s">
        <v>65</v>
      </c>
      <c r="C67" s="12" t="s">
        <v>66</v>
      </c>
      <c r="D67" s="85" t="s">
        <v>67</v>
      </c>
      <c r="E67" s="85"/>
      <c r="F67" s="85" t="s">
        <v>53</v>
      </c>
      <c r="G67" s="85"/>
      <c r="H67" s="85" t="s">
        <v>54</v>
      </c>
      <c r="I67" s="85"/>
      <c r="J67" s="85" t="s">
        <v>55</v>
      </c>
      <c r="K67" s="85"/>
    </row>
    <row r="68" spans="1:11" s="15" customFormat="1" ht="21.95" customHeight="1" x14ac:dyDescent="0.2">
      <c r="A68" s="16">
        <v>1</v>
      </c>
      <c r="B68" s="16">
        <v>2</v>
      </c>
      <c r="C68" s="16">
        <v>3</v>
      </c>
      <c r="D68" s="86">
        <v>4</v>
      </c>
      <c r="E68" s="86"/>
      <c r="F68" s="86">
        <v>5</v>
      </c>
      <c r="G68" s="86"/>
      <c r="H68" s="86">
        <v>6</v>
      </c>
      <c r="I68" s="86"/>
      <c r="J68" s="86">
        <v>7</v>
      </c>
      <c r="K68" s="84"/>
    </row>
    <row r="69" spans="1:11" ht="21.75" customHeight="1" x14ac:dyDescent="0.2">
      <c r="A69" s="18">
        <v>1</v>
      </c>
      <c r="B69" s="24" t="s">
        <v>68</v>
      </c>
      <c r="C69" s="25"/>
      <c r="D69" s="84"/>
      <c r="E69" s="84"/>
      <c r="F69" s="84"/>
      <c r="G69" s="84"/>
      <c r="H69" s="84"/>
      <c r="I69" s="84"/>
      <c r="J69" s="84"/>
      <c r="K69" s="84"/>
    </row>
    <row r="70" spans="1:11" ht="36" customHeight="1" x14ac:dyDescent="0.2">
      <c r="A70" s="26"/>
      <c r="B70" s="27" t="s">
        <v>69</v>
      </c>
      <c r="C70" s="27" t="s">
        <v>70</v>
      </c>
      <c r="D70" s="52" t="s">
        <v>71</v>
      </c>
      <c r="E70" s="52"/>
      <c r="F70" s="83">
        <v>59</v>
      </c>
      <c r="G70" s="83"/>
      <c r="H70" s="84"/>
      <c r="I70" s="84"/>
      <c r="J70" s="83">
        <v>59</v>
      </c>
      <c r="K70" s="83"/>
    </row>
    <row r="71" spans="1:11" ht="35.85" customHeight="1" x14ac:dyDescent="0.2">
      <c r="A71" s="26"/>
      <c r="B71" s="27" t="s">
        <v>72</v>
      </c>
      <c r="C71" s="27" t="s">
        <v>70</v>
      </c>
      <c r="D71" s="52" t="s">
        <v>71</v>
      </c>
      <c r="E71" s="52"/>
      <c r="F71" s="83">
        <v>466</v>
      </c>
      <c r="G71" s="83"/>
      <c r="H71" s="84"/>
      <c r="I71" s="84"/>
      <c r="J71" s="83">
        <f t="shared" ref="J71:J95" si="1">F71+H71</f>
        <v>466</v>
      </c>
      <c r="K71" s="83"/>
    </row>
    <row r="72" spans="1:11" ht="35.85" customHeight="1" x14ac:dyDescent="0.2">
      <c r="A72" s="28"/>
      <c r="B72" s="27" t="s">
        <v>73</v>
      </c>
      <c r="C72" s="27" t="s">
        <v>70</v>
      </c>
      <c r="D72" s="52" t="s">
        <v>74</v>
      </c>
      <c r="E72" s="52"/>
      <c r="F72" s="65">
        <v>3007.62</v>
      </c>
      <c r="G72" s="65"/>
      <c r="H72" s="65">
        <v>124.21</v>
      </c>
      <c r="I72" s="65"/>
      <c r="J72" s="65">
        <f t="shared" si="1"/>
        <v>3131.83</v>
      </c>
      <c r="K72" s="65"/>
    </row>
    <row r="73" spans="1:11" ht="32.25" customHeight="1" x14ac:dyDescent="0.2">
      <c r="A73" s="28"/>
      <c r="B73" s="27" t="s">
        <v>75</v>
      </c>
      <c r="C73" s="27" t="s">
        <v>70</v>
      </c>
      <c r="D73" s="52" t="s">
        <v>74</v>
      </c>
      <c r="E73" s="52"/>
      <c r="F73" s="65">
        <v>1496.39</v>
      </c>
      <c r="G73" s="65"/>
      <c r="H73" s="65">
        <v>123.71</v>
      </c>
      <c r="I73" s="65"/>
      <c r="J73" s="65">
        <f t="shared" si="1"/>
        <v>1620.1000000000001</v>
      </c>
      <c r="K73" s="65"/>
    </row>
    <row r="74" spans="1:11" ht="31.5" customHeight="1" x14ac:dyDescent="0.2">
      <c r="A74" s="28"/>
      <c r="B74" s="29" t="s">
        <v>76</v>
      </c>
      <c r="C74" s="27" t="s">
        <v>70</v>
      </c>
      <c r="D74" s="52" t="s">
        <v>74</v>
      </c>
      <c r="E74" s="52"/>
      <c r="F74" s="65">
        <v>200.25</v>
      </c>
      <c r="G74" s="65"/>
      <c r="H74" s="65">
        <v>0.5</v>
      </c>
      <c r="I74" s="65"/>
      <c r="J74" s="65">
        <f t="shared" si="1"/>
        <v>200.75</v>
      </c>
      <c r="K74" s="65"/>
    </row>
    <row r="75" spans="1:11" ht="35.25" customHeight="1" x14ac:dyDescent="0.2">
      <c r="A75" s="28"/>
      <c r="B75" s="29" t="s">
        <v>77</v>
      </c>
      <c r="C75" s="27" t="s">
        <v>70</v>
      </c>
      <c r="D75" s="52" t="s">
        <v>74</v>
      </c>
      <c r="E75" s="52"/>
      <c r="F75" s="65">
        <v>1310.98</v>
      </c>
      <c r="G75" s="65"/>
      <c r="H75" s="65"/>
      <c r="I75" s="65"/>
      <c r="J75" s="65">
        <f t="shared" si="1"/>
        <v>1310.98</v>
      </c>
      <c r="K75" s="65"/>
    </row>
    <row r="76" spans="1:11" ht="31.5" customHeight="1" x14ac:dyDescent="0.2">
      <c r="A76" s="26">
        <v>2</v>
      </c>
      <c r="B76" s="30" t="s">
        <v>78</v>
      </c>
      <c r="C76" s="27"/>
      <c r="D76" s="52"/>
      <c r="E76" s="52"/>
      <c r="F76" s="61"/>
      <c r="G76" s="61"/>
      <c r="H76" s="62"/>
      <c r="I76" s="62"/>
      <c r="J76" s="80"/>
      <c r="K76" s="81"/>
    </row>
    <row r="77" spans="1:11" ht="60.75" customHeight="1" x14ac:dyDescent="0.2">
      <c r="A77" s="31"/>
      <c r="B77" s="32" t="s">
        <v>79</v>
      </c>
      <c r="C77" s="32" t="s">
        <v>80</v>
      </c>
      <c r="D77" s="58" t="s">
        <v>71</v>
      </c>
      <c r="E77" s="58"/>
      <c r="F77" s="82">
        <v>12990</v>
      </c>
      <c r="G77" s="82"/>
      <c r="H77" s="82"/>
      <c r="I77" s="82"/>
      <c r="J77" s="82">
        <f t="shared" ref="J77:J79" si="2">F77+H77</f>
        <v>12990</v>
      </c>
      <c r="K77" s="82"/>
    </row>
    <row r="78" spans="1:11" ht="40.5" customHeight="1" x14ac:dyDescent="0.2">
      <c r="A78" s="26"/>
      <c r="B78" s="32" t="s">
        <v>81</v>
      </c>
      <c r="C78" s="27" t="s">
        <v>80</v>
      </c>
      <c r="D78" s="67" t="s">
        <v>82</v>
      </c>
      <c r="E78" s="68"/>
      <c r="F78" s="55">
        <v>5116</v>
      </c>
      <c r="G78" s="56"/>
      <c r="H78" s="55"/>
      <c r="I78" s="56"/>
      <c r="J78" s="55">
        <f t="shared" si="2"/>
        <v>5116</v>
      </c>
      <c r="K78" s="56"/>
    </row>
    <row r="79" spans="1:11" ht="40.5" customHeight="1" x14ac:dyDescent="0.2">
      <c r="A79" s="26"/>
      <c r="B79" s="32" t="s">
        <v>83</v>
      </c>
      <c r="C79" s="27" t="s">
        <v>80</v>
      </c>
      <c r="D79" s="67" t="s">
        <v>82</v>
      </c>
      <c r="E79" s="68"/>
      <c r="F79" s="55">
        <f>F77-F78</f>
        <v>7874</v>
      </c>
      <c r="G79" s="56"/>
      <c r="H79" s="55"/>
      <c r="I79" s="56"/>
      <c r="J79" s="55">
        <f t="shared" si="2"/>
        <v>7874</v>
      </c>
      <c r="K79" s="56"/>
    </row>
    <row r="80" spans="1:11" ht="40.5" customHeight="1" x14ac:dyDescent="0.2">
      <c r="A80" s="26"/>
      <c r="B80" s="27" t="s">
        <v>84</v>
      </c>
      <c r="C80" s="27" t="s">
        <v>70</v>
      </c>
      <c r="D80" s="67" t="s">
        <v>85</v>
      </c>
      <c r="E80" s="68"/>
      <c r="F80" s="55">
        <v>237</v>
      </c>
      <c r="G80" s="56"/>
      <c r="H80" s="76"/>
      <c r="I80" s="77"/>
      <c r="J80" s="55">
        <v>237</v>
      </c>
      <c r="K80" s="56"/>
    </row>
    <row r="81" spans="1:14" ht="40.5" customHeight="1" x14ac:dyDescent="0.2">
      <c r="A81" s="26"/>
      <c r="B81" s="27" t="s">
        <v>86</v>
      </c>
      <c r="C81" s="27" t="s">
        <v>87</v>
      </c>
      <c r="D81" s="67" t="s">
        <v>85</v>
      </c>
      <c r="E81" s="68"/>
      <c r="F81" s="78">
        <v>19.600000000000001</v>
      </c>
      <c r="G81" s="79"/>
      <c r="H81" s="78">
        <v>29.4</v>
      </c>
      <c r="I81" s="79"/>
      <c r="J81" s="69">
        <f>F81+H81</f>
        <v>49</v>
      </c>
      <c r="K81" s="70"/>
    </row>
    <row r="82" spans="1:14" ht="40.5" customHeight="1" x14ac:dyDescent="0.2">
      <c r="A82" s="33"/>
      <c r="B82" s="27" t="s">
        <v>88</v>
      </c>
      <c r="C82" s="27" t="s">
        <v>87</v>
      </c>
      <c r="D82" s="67" t="s">
        <v>85</v>
      </c>
      <c r="E82" s="68"/>
      <c r="F82" s="69">
        <v>19.600000000000001</v>
      </c>
      <c r="G82" s="70"/>
      <c r="H82" s="69">
        <v>29.4</v>
      </c>
      <c r="I82" s="70"/>
      <c r="J82" s="69">
        <f>F82+H82</f>
        <v>49</v>
      </c>
      <c r="K82" s="70"/>
    </row>
    <row r="83" spans="1:14" ht="40.5" customHeight="1" x14ac:dyDescent="0.2">
      <c r="A83" s="26"/>
      <c r="B83" s="27" t="s">
        <v>89</v>
      </c>
      <c r="C83" s="27" t="s">
        <v>87</v>
      </c>
      <c r="D83" s="67" t="s">
        <v>85</v>
      </c>
      <c r="E83" s="68"/>
      <c r="F83" s="69">
        <v>16.8</v>
      </c>
      <c r="G83" s="70"/>
      <c r="H83" s="69">
        <v>25.2</v>
      </c>
      <c r="I83" s="70"/>
      <c r="J83" s="69">
        <f>F83+H83</f>
        <v>42</v>
      </c>
      <c r="K83" s="70"/>
    </row>
    <row r="84" spans="1:14" s="34" customFormat="1" ht="53.25" customHeight="1" x14ac:dyDescent="0.2">
      <c r="A84" s="28"/>
      <c r="B84" s="27" t="s">
        <v>90</v>
      </c>
      <c r="C84" s="27" t="s">
        <v>87</v>
      </c>
      <c r="D84" s="67" t="s">
        <v>91</v>
      </c>
      <c r="E84" s="68"/>
      <c r="F84" s="69"/>
      <c r="G84" s="70"/>
      <c r="H84" s="55">
        <v>4</v>
      </c>
      <c r="I84" s="56"/>
      <c r="J84" s="55">
        <f>H84</f>
        <v>4</v>
      </c>
      <c r="K84" s="56"/>
    </row>
    <row r="85" spans="1:14" s="34" customFormat="1" ht="141" customHeight="1" x14ac:dyDescent="0.2">
      <c r="A85" s="33"/>
      <c r="B85" s="35" t="s">
        <v>92</v>
      </c>
      <c r="C85" s="35" t="s">
        <v>70</v>
      </c>
      <c r="D85" s="71" t="s">
        <v>93</v>
      </c>
      <c r="E85" s="71"/>
      <c r="F85" s="72">
        <f>27</f>
        <v>27</v>
      </c>
      <c r="G85" s="73"/>
      <c r="H85" s="74"/>
      <c r="I85" s="75"/>
      <c r="J85" s="74">
        <f t="shared" ref="J85" si="3">F85+H85</f>
        <v>27</v>
      </c>
      <c r="K85" s="75"/>
    </row>
    <row r="86" spans="1:14" ht="25.5" customHeight="1" x14ac:dyDescent="0.2">
      <c r="A86" s="26">
        <v>4</v>
      </c>
      <c r="B86" s="24" t="s">
        <v>94</v>
      </c>
      <c r="C86" s="27"/>
      <c r="D86" s="52"/>
      <c r="E86" s="66"/>
      <c r="F86" s="61"/>
      <c r="G86" s="61"/>
      <c r="H86" s="61"/>
      <c r="I86" s="61"/>
      <c r="J86" s="61"/>
      <c r="K86" s="61"/>
    </row>
    <row r="87" spans="1:14" s="34" customFormat="1" ht="62.25" customHeight="1" x14ac:dyDescent="0.2">
      <c r="A87" s="28"/>
      <c r="B87" s="27" t="s">
        <v>95</v>
      </c>
      <c r="C87" s="27" t="s">
        <v>87</v>
      </c>
      <c r="D87" s="52" t="s">
        <v>85</v>
      </c>
      <c r="E87" s="52"/>
      <c r="F87" s="65">
        <f>ROUND(D57/F77,2)</f>
        <v>41653.11</v>
      </c>
      <c r="G87" s="65"/>
      <c r="H87" s="64">
        <f>ROUND(F57/F77,2)</f>
        <v>5570.05</v>
      </c>
      <c r="I87" s="64"/>
      <c r="J87" s="65">
        <f>ROUND(F87+H87,2)</f>
        <v>47223.16</v>
      </c>
      <c r="K87" s="65"/>
    </row>
    <row r="88" spans="1:14" ht="36" customHeight="1" x14ac:dyDescent="0.2">
      <c r="A88" s="26"/>
      <c r="B88" s="27" t="s">
        <v>96</v>
      </c>
      <c r="C88" s="27" t="s">
        <v>80</v>
      </c>
      <c r="D88" s="52" t="s">
        <v>85</v>
      </c>
      <c r="E88" s="52"/>
      <c r="F88" s="64">
        <f>F77/F73</f>
        <v>8.6808920134456926</v>
      </c>
      <c r="G88" s="64"/>
      <c r="H88" s="61"/>
      <c r="I88" s="61"/>
      <c r="J88" s="61">
        <f t="shared" ref="J88:J91" si="4">F88+H88</f>
        <v>8.6808920134456926</v>
      </c>
      <c r="K88" s="61"/>
    </row>
    <row r="89" spans="1:14" ht="36" customHeight="1" x14ac:dyDescent="0.2">
      <c r="A89" s="26"/>
      <c r="B89" s="27" t="s">
        <v>97</v>
      </c>
      <c r="C89" s="27" t="s">
        <v>80</v>
      </c>
      <c r="D89" s="52" t="s">
        <v>85</v>
      </c>
      <c r="E89" s="52"/>
      <c r="F89" s="64">
        <f>F77/F72</f>
        <v>4.3190296646517847</v>
      </c>
      <c r="G89" s="64"/>
      <c r="H89" s="61"/>
      <c r="I89" s="61"/>
      <c r="J89" s="61">
        <f t="shared" si="4"/>
        <v>4.3190296646517847</v>
      </c>
      <c r="K89" s="61"/>
    </row>
    <row r="90" spans="1:14" ht="36" customHeight="1" x14ac:dyDescent="0.2">
      <c r="A90" s="26"/>
      <c r="B90" s="27" t="s">
        <v>98</v>
      </c>
      <c r="C90" s="27" t="s">
        <v>87</v>
      </c>
      <c r="D90" s="52" t="s">
        <v>85</v>
      </c>
      <c r="E90" s="52"/>
      <c r="F90" s="64"/>
      <c r="G90" s="64"/>
      <c r="H90" s="61">
        <f>F55/H84</f>
        <v>376451</v>
      </c>
      <c r="I90" s="61"/>
      <c r="J90" s="61">
        <f t="shared" si="4"/>
        <v>376451</v>
      </c>
      <c r="K90" s="61"/>
    </row>
    <row r="91" spans="1:14" ht="114.75" customHeight="1" x14ac:dyDescent="0.2">
      <c r="A91" s="33"/>
      <c r="B91" s="35" t="s">
        <v>99</v>
      </c>
      <c r="C91" s="27" t="s">
        <v>87</v>
      </c>
      <c r="D91" s="52" t="s">
        <v>85</v>
      </c>
      <c r="E91" s="52"/>
      <c r="F91" s="64">
        <f>5412214.67/27</f>
        <v>200452.39518518519</v>
      </c>
      <c r="G91" s="64"/>
      <c r="H91" s="65">
        <v>0</v>
      </c>
      <c r="I91" s="65"/>
      <c r="J91" s="65">
        <f t="shared" si="4"/>
        <v>200452.39518518519</v>
      </c>
      <c r="K91" s="65"/>
    </row>
    <row r="92" spans="1:14" ht="21.75" customHeight="1" x14ac:dyDescent="0.2">
      <c r="A92" s="26">
        <v>5</v>
      </c>
      <c r="B92" s="24" t="s">
        <v>100</v>
      </c>
      <c r="C92" s="27"/>
      <c r="D92" s="52"/>
      <c r="E92" s="52"/>
      <c r="F92" s="61"/>
      <c r="G92" s="61"/>
      <c r="H92" s="62"/>
      <c r="I92" s="62"/>
      <c r="J92" s="61"/>
      <c r="K92" s="61"/>
    </row>
    <row r="93" spans="1:14" ht="34.15" customHeight="1" x14ac:dyDescent="0.2">
      <c r="A93" s="26"/>
      <c r="B93" s="27" t="s">
        <v>101</v>
      </c>
      <c r="C93" s="27" t="s">
        <v>102</v>
      </c>
      <c r="D93" s="52" t="s">
        <v>82</v>
      </c>
      <c r="E93" s="52"/>
      <c r="F93" s="57">
        <v>94</v>
      </c>
      <c r="G93" s="57"/>
      <c r="H93" s="63"/>
      <c r="I93" s="63"/>
      <c r="J93" s="57">
        <f t="shared" si="1"/>
        <v>94</v>
      </c>
      <c r="K93" s="57"/>
    </row>
    <row r="94" spans="1:14" ht="31.5" customHeight="1" x14ac:dyDescent="0.2">
      <c r="A94" s="26"/>
      <c r="B94" s="27" t="s">
        <v>103</v>
      </c>
      <c r="C94" s="27" t="s">
        <v>102</v>
      </c>
      <c r="D94" s="52" t="s">
        <v>82</v>
      </c>
      <c r="E94" s="52"/>
      <c r="F94" s="53">
        <v>70</v>
      </c>
      <c r="G94" s="54"/>
      <c r="H94" s="55"/>
      <c r="I94" s="56"/>
      <c r="J94" s="57">
        <f t="shared" si="1"/>
        <v>70</v>
      </c>
      <c r="K94" s="57"/>
    </row>
    <row r="95" spans="1:14" ht="35.25" customHeight="1" x14ac:dyDescent="0.2">
      <c r="A95" s="36"/>
      <c r="B95" s="32" t="s">
        <v>104</v>
      </c>
      <c r="C95" s="32" t="s">
        <v>102</v>
      </c>
      <c r="D95" s="58" t="s">
        <v>85</v>
      </c>
      <c r="E95" s="58"/>
      <c r="F95" s="59"/>
      <c r="G95" s="59"/>
      <c r="H95" s="60">
        <v>-53.9</v>
      </c>
      <c r="I95" s="60"/>
      <c r="J95" s="60">
        <f t="shared" si="1"/>
        <v>-53.9</v>
      </c>
      <c r="K95" s="60"/>
    </row>
    <row r="96" spans="1:14" ht="32.25" customHeight="1" x14ac:dyDescent="0.25">
      <c r="A96" s="49" t="s">
        <v>105</v>
      </c>
      <c r="B96" s="49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8"/>
      <c r="N96" s="38"/>
    </row>
    <row r="97" spans="1:11" ht="27" customHeight="1" x14ac:dyDescent="0.25">
      <c r="A97" s="39"/>
      <c r="B97" s="37"/>
      <c r="C97" s="37"/>
      <c r="D97" s="37"/>
      <c r="E97" s="40"/>
      <c r="F97" s="37"/>
      <c r="G97" s="37"/>
      <c r="H97" s="50" t="s">
        <v>106</v>
      </c>
      <c r="I97" s="50"/>
      <c r="J97" s="50"/>
      <c r="K97" s="50"/>
    </row>
    <row r="98" spans="1:11" ht="53.25" customHeight="1" x14ac:dyDescent="0.25">
      <c r="A98" s="49" t="s">
        <v>107</v>
      </c>
      <c r="B98" s="49"/>
      <c r="C98" s="37"/>
      <c r="D98" s="37"/>
      <c r="E98" s="41" t="s">
        <v>108</v>
      </c>
      <c r="F98" s="42"/>
      <c r="G98" s="42"/>
      <c r="H98" s="48" t="s">
        <v>109</v>
      </c>
      <c r="I98" s="48"/>
      <c r="J98" s="48"/>
      <c r="K98" s="48"/>
    </row>
    <row r="99" spans="1:11" s="43" customFormat="1" ht="30.75" customHeight="1" x14ac:dyDescent="0.25">
      <c r="A99" s="49" t="s">
        <v>110</v>
      </c>
      <c r="B99" s="49"/>
      <c r="C99" s="37"/>
      <c r="D99" s="37"/>
      <c r="E99" s="37"/>
      <c r="F99" s="37"/>
      <c r="G99" s="37"/>
      <c r="H99" s="51"/>
      <c r="I99" s="51"/>
      <c r="J99" s="51"/>
      <c r="K99" s="51"/>
    </row>
    <row r="100" spans="1:11" s="43" customFormat="1" ht="19.5" customHeight="1" x14ac:dyDescent="0.25">
      <c r="A100" s="39"/>
      <c r="B100" s="37"/>
      <c r="C100" s="37"/>
      <c r="D100" s="37"/>
      <c r="E100" s="40"/>
      <c r="F100" s="37"/>
      <c r="G100" s="37"/>
      <c r="H100" s="47" t="s">
        <v>111</v>
      </c>
      <c r="I100" s="47"/>
      <c r="J100" s="47"/>
      <c r="K100" s="47"/>
    </row>
    <row r="101" spans="1:11" s="43" customFormat="1" ht="48" customHeight="1" x14ac:dyDescent="0.2">
      <c r="A101" s="39" t="s">
        <v>112</v>
      </c>
      <c r="B101" s="37"/>
      <c r="C101" s="39"/>
      <c r="D101" s="37"/>
      <c r="E101" s="41" t="s">
        <v>108</v>
      </c>
      <c r="F101" s="41"/>
      <c r="G101" s="42"/>
      <c r="H101" s="48" t="s">
        <v>109</v>
      </c>
      <c r="I101" s="48"/>
      <c r="J101" s="48"/>
      <c r="K101" s="48"/>
    </row>
    <row r="102" spans="1:11" s="43" customFormat="1" ht="20.25" customHeight="1" x14ac:dyDescent="0.2">
      <c r="A102" s="44"/>
      <c r="B102" s="45" t="s">
        <v>113</v>
      </c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s="43" customFormat="1" ht="20.25" customHeight="1" x14ac:dyDescent="0.2">
      <c r="A103" s="44"/>
      <c r="B103" s="44" t="s">
        <v>114</v>
      </c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s="43" customFormat="1" ht="34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mergeCells count="233">
    <mergeCell ref="G2:K2"/>
    <mergeCell ref="G3:K3"/>
    <mergeCell ref="A4:K4"/>
    <mergeCell ref="B5:F5"/>
    <mergeCell ref="G5:K5"/>
    <mergeCell ref="B6:F6"/>
    <mergeCell ref="G6:K6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B36:H36"/>
    <mergeCell ref="A38:K38"/>
    <mergeCell ref="A40:K40"/>
    <mergeCell ref="B42:H42"/>
    <mergeCell ref="B43:H43"/>
    <mergeCell ref="B44:H44"/>
    <mergeCell ref="A29:K29"/>
    <mergeCell ref="A30:K30"/>
    <mergeCell ref="A31:K31"/>
    <mergeCell ref="B33:H33"/>
    <mergeCell ref="B34:H34"/>
    <mergeCell ref="B35:H35"/>
    <mergeCell ref="B45:H45"/>
    <mergeCell ref="B46:H46"/>
    <mergeCell ref="B47:H47"/>
    <mergeCell ref="A49:H49"/>
    <mergeCell ref="A50:I50"/>
    <mergeCell ref="B51:C51"/>
    <mergeCell ref="D51:E51"/>
    <mergeCell ref="F51:G51"/>
    <mergeCell ref="H51:I51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S56:T56"/>
    <mergeCell ref="A57:C57"/>
    <mergeCell ref="D57:E57"/>
    <mergeCell ref="F57:G57"/>
    <mergeCell ref="H57:I57"/>
    <mergeCell ref="O57:P57"/>
    <mergeCell ref="Q57:R57"/>
    <mergeCell ref="S57:T57"/>
    <mergeCell ref="B56:C56"/>
    <mergeCell ref="D56:E56"/>
    <mergeCell ref="F56:G56"/>
    <mergeCell ref="H56:I56"/>
    <mergeCell ref="O56:P56"/>
    <mergeCell ref="Q56:R56"/>
    <mergeCell ref="A60:I60"/>
    <mergeCell ref="P60:T60"/>
    <mergeCell ref="A61:C61"/>
    <mergeCell ref="D61:E61"/>
    <mergeCell ref="F61:G61"/>
    <mergeCell ref="H61:I61"/>
    <mergeCell ref="P61:T61"/>
    <mergeCell ref="O58:P58"/>
    <mergeCell ref="Q58:R58"/>
    <mergeCell ref="S58:T58"/>
    <mergeCell ref="A59:H59"/>
    <mergeCell ref="O59:P59"/>
    <mergeCell ref="Q59:R59"/>
    <mergeCell ref="S59:T59"/>
    <mergeCell ref="A64:C64"/>
    <mergeCell ref="D64:E64"/>
    <mergeCell ref="F64:G64"/>
    <mergeCell ref="H64:I64"/>
    <mergeCell ref="A66:H66"/>
    <mergeCell ref="D67:E67"/>
    <mergeCell ref="F67:G67"/>
    <mergeCell ref="H67:I67"/>
    <mergeCell ref="A62:C62"/>
    <mergeCell ref="D62:E62"/>
    <mergeCell ref="F62:G62"/>
    <mergeCell ref="H62:I62"/>
    <mergeCell ref="A63:C63"/>
    <mergeCell ref="D63:E63"/>
    <mergeCell ref="F63:G63"/>
    <mergeCell ref="H63:I63"/>
    <mergeCell ref="J67:K67"/>
    <mergeCell ref="D68:E68"/>
    <mergeCell ref="F68:G68"/>
    <mergeCell ref="H68:I68"/>
    <mergeCell ref="J68:K68"/>
    <mergeCell ref="D69:E69"/>
    <mergeCell ref="F69:G69"/>
    <mergeCell ref="H69:I69"/>
    <mergeCell ref="J69:K69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H100:K100"/>
    <mergeCell ref="H101:K101"/>
    <mergeCell ref="A96:B96"/>
    <mergeCell ref="H97:K97"/>
    <mergeCell ref="A98:B98"/>
    <mergeCell ref="H98:K98"/>
    <mergeCell ref="A99:B99"/>
    <mergeCell ref="H99:K99"/>
    <mergeCell ref="D94:E94"/>
    <mergeCell ref="F94:G94"/>
    <mergeCell ref="H94:I94"/>
    <mergeCell ref="J94:K94"/>
    <mergeCell ref="D95:E95"/>
    <mergeCell ref="F95:G95"/>
    <mergeCell ref="H95:I95"/>
    <mergeCell ref="J95:K95"/>
  </mergeCells>
  <pageMargins left="0.23622047244094491" right="0.23622047244094491" top="0.74803149606299213" bottom="0.35433070866141736" header="0.31496062992125984" footer="0.31496062992125984"/>
  <pageSetup paperSize="9" scale="55" fitToHeight="4" orientation="landscape" r:id="rId1"/>
  <rowBreaks count="2" manualBreakCount="2">
    <brk id="16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2022-09-05T08:46:29Z</dcterms:created>
  <dcterms:modified xsi:type="dcterms:W3CDTF">2022-09-05T08:49:45Z</dcterms:modified>
</cp:coreProperties>
</file>