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3\Лютий\2402\Звіти освіта\"/>
    </mc:Choice>
  </mc:AlternateContent>
  <bookViews>
    <workbookView xWindow="0" yWindow="0" windowWidth="28800" windowHeight="12435"/>
  </bookViews>
  <sheets>
    <sheet name="0611021" sheetId="1" r:id="rId1"/>
  </sheets>
  <definedNames>
    <definedName name="_xlnm.Print_Area" localSheetId="0">'0611021'!$A$1:$BQ$155</definedName>
  </definedNames>
  <calcPr calcId="152511"/>
</workbook>
</file>

<file path=xl/calcChain.xml><?xml version="1.0" encoding="utf-8"?>
<calcChain xmlns="http://schemas.openxmlformats.org/spreadsheetml/2006/main">
  <c r="BH104" i="1" l="1"/>
  <c r="BC104" i="1"/>
  <c r="BM104" i="1" s="1"/>
  <c r="AX104" i="1"/>
  <c r="BH103" i="1"/>
  <c r="BC103" i="1"/>
  <c r="BM103" i="1" s="1"/>
  <c r="AX103" i="1"/>
  <c r="BH102" i="1"/>
  <c r="BC102" i="1"/>
  <c r="BM102" i="1" s="1"/>
  <c r="AX102" i="1"/>
  <c r="BH101" i="1"/>
  <c r="BC101" i="1"/>
  <c r="AX101" i="1"/>
  <c r="BH100" i="1"/>
  <c r="BC100" i="1"/>
  <c r="BM100" i="1" s="1"/>
  <c r="AX100" i="1"/>
  <c r="BH98" i="1"/>
  <c r="AN98" i="1"/>
  <c r="AX98" i="1" s="1"/>
  <c r="BH97" i="1"/>
  <c r="AN97" i="1"/>
  <c r="BC97" i="1" s="1"/>
  <c r="BM97" i="1" s="1"/>
  <c r="BH96" i="1"/>
  <c r="AN96" i="1"/>
  <c r="BC96" i="1" s="1"/>
  <c r="BH95" i="1"/>
  <c r="BM95" i="1" s="1"/>
  <c r="BC95" i="1"/>
  <c r="AX95" i="1"/>
  <c r="BC94" i="1"/>
  <c r="AS94" i="1"/>
  <c r="BH94" i="1" s="1"/>
  <c r="BH93" i="1"/>
  <c r="BC93" i="1"/>
  <c r="BM93" i="1" s="1"/>
  <c r="AX93" i="1"/>
  <c r="BH92" i="1"/>
  <c r="BC92" i="1"/>
  <c r="AX92" i="1"/>
  <c r="BH89" i="1"/>
  <c r="BC89" i="1"/>
  <c r="BM89" i="1" s="1"/>
  <c r="AX89" i="1"/>
  <c r="BH88" i="1"/>
  <c r="AN88" i="1"/>
  <c r="BC88" i="1" s="1"/>
  <c r="BM88" i="1" s="1"/>
  <c r="BH87" i="1"/>
  <c r="BC87" i="1"/>
  <c r="AX87" i="1"/>
  <c r="BH86" i="1"/>
  <c r="BC86" i="1"/>
  <c r="AX86" i="1"/>
  <c r="BH85" i="1"/>
  <c r="BC85" i="1"/>
  <c r="BM85" i="1" s="1"/>
  <c r="AX85" i="1"/>
  <c r="BH84" i="1"/>
  <c r="BC84" i="1"/>
  <c r="BM84" i="1" s="1"/>
  <c r="AX84" i="1"/>
  <c r="BH83" i="1"/>
  <c r="BC83" i="1"/>
  <c r="BM83" i="1" s="1"/>
  <c r="AX83" i="1"/>
  <c r="BH81" i="1"/>
  <c r="BC81" i="1"/>
  <c r="AX81" i="1"/>
  <c r="BH80" i="1"/>
  <c r="BC80" i="1"/>
  <c r="BM80" i="1" s="1"/>
  <c r="AX80" i="1"/>
  <c r="BH79" i="1"/>
  <c r="BC79" i="1"/>
  <c r="AX79" i="1"/>
  <c r="BH78" i="1"/>
  <c r="BC78" i="1"/>
  <c r="AX78" i="1"/>
  <c r="BH77" i="1"/>
  <c r="BC77" i="1"/>
  <c r="AX77" i="1"/>
  <c r="BH76" i="1"/>
  <c r="BC76" i="1"/>
  <c r="BM76" i="1" s="1"/>
  <c r="AX76" i="1"/>
  <c r="AU48" i="1"/>
  <c r="AS91" i="1" s="1"/>
  <c r="BH91" i="1" s="1"/>
  <c r="AP48" i="1"/>
  <c r="AN91" i="1" s="1"/>
  <c r="AF48" i="1"/>
  <c r="V65" i="1" s="1"/>
  <c r="AA48" i="1"/>
  <c r="BI47" i="1"/>
  <c r="BD47" i="1"/>
  <c r="AZ47" i="1"/>
  <c r="AK47" i="1"/>
  <c r="BI46" i="1"/>
  <c r="BD46" i="1"/>
  <c r="AZ46" i="1"/>
  <c r="AK46" i="1"/>
  <c r="BI45" i="1"/>
  <c r="BN45" i="1" s="1"/>
  <c r="BD45" i="1"/>
  <c r="AZ45" i="1"/>
  <c r="AK45" i="1"/>
  <c r="BI44" i="1"/>
  <c r="BD44" i="1"/>
  <c r="BN44" i="1" s="1"/>
  <c r="AZ44" i="1"/>
  <c r="AK44" i="1"/>
  <c r="BI43" i="1"/>
  <c r="BD43" i="1"/>
  <c r="AZ43" i="1"/>
  <c r="AK43" i="1"/>
  <c r="BN46" i="1" l="1"/>
  <c r="BM77" i="1"/>
  <c r="BM86" i="1"/>
  <c r="BM96" i="1"/>
  <c r="AZ48" i="1"/>
  <c r="AX94" i="1"/>
  <c r="BN43" i="1"/>
  <c r="AG65" i="1"/>
  <c r="AG66" i="1" s="1"/>
  <c r="BM78" i="1"/>
  <c r="BM87" i="1"/>
  <c r="BM94" i="1"/>
  <c r="AX97" i="1"/>
  <c r="BN47" i="1"/>
  <c r="BM81" i="1"/>
  <c r="BM92" i="1"/>
  <c r="BM101" i="1"/>
  <c r="AK48" i="1"/>
  <c r="BM79" i="1"/>
  <c r="BC98" i="1"/>
  <c r="BM98" i="1" s="1"/>
  <c r="BC91" i="1"/>
  <c r="BM91" i="1" s="1"/>
  <c r="AX91" i="1"/>
  <c r="Q65" i="1"/>
  <c r="AL65" i="1"/>
  <c r="BD48" i="1"/>
  <c r="BI48" i="1"/>
  <c r="AX88" i="1"/>
  <c r="AX96" i="1"/>
  <c r="AQ65" i="1" l="1"/>
  <c r="AA65" i="1"/>
  <c r="Q66" i="1"/>
  <c r="BN48" i="1"/>
  <c r="AW65" i="1"/>
  <c r="AL66" i="1"/>
  <c r="BB65" i="1"/>
  <c r="BG65" i="1" l="1"/>
  <c r="BB66" i="1"/>
  <c r="AQ66" i="1"/>
  <c r="AA66" i="1"/>
  <c r="AW66" i="1"/>
  <c r="BG66" i="1" l="1"/>
</calcChain>
</file>

<file path=xl/sharedStrings.xml><?xml version="1.0" encoding="utf-8"?>
<sst xmlns="http://schemas.openxmlformats.org/spreadsheetml/2006/main" count="349" uniqueCount="159">
  <si>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</si>
  <si>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</si>
  <si>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</si>
  <si>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2022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</si>
  <si>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</si>
  <si>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</si>
  <si>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</si>
  <si>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</si>
  <si>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</si>
  <si>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</si>
  <si>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</si>
  <si>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</si>
  <si>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</si>
  <si>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</si>
  <si>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</si>
  <si>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</si>
  <si>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0611021</t>
  </si>
  <si>
    <t>1021</t>
  </si>
  <si>
    <t>0921</t>
  </si>
  <si>
    <t>Надання загальної середньої освіти закладами загальної середньої освіти</t>
  </si>
  <si>
    <t>22564000000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</si>
  <si>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</si>
  <si>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</si>
  <si>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</si>
  <si>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</si>
  <si>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спрямована реалізація бюджетної програми</t>
  </si>
  <si>
    <t>№ з/п</t>
  </si>
  <si>
    <t>Ціль державної політики</t>
  </si>
  <si>
    <t>zp</t>
  </si>
  <si>
    <t>name</t>
  </si>
  <si>
    <t>p5.2</t>
  </si>
  <si>
    <t>Створення умов для здобуття громадянської освіти, спрямованої на формування компетентностей, пов’язаних з реалізацією особою своїх прав і обов’язків як члена суспільства, усвідомленням цінностей громадянського, суспільства, верховенства права</t>
  </si>
  <si>
    <t>s5.2</t>
  </si>
  <si>
    <t>5. Мета бюджетної програми</t>
  </si>
  <si>
    <t>Забезпечення надання послуг денними закладами загальної середньої освіти</t>
  </si>
  <si>
    <t>6. Завдання бюджетної програми</t>
  </si>
  <si>
    <t>Завдання</t>
  </si>
  <si>
    <t>npp</t>
  </si>
  <si>
    <t>p5.3</t>
  </si>
  <si>
    <t>Забезпечити надання відповідних послуг закладами загальної середньої освіти</t>
  </si>
  <si>
    <t>s5.3</t>
  </si>
  <si>
    <t>7. Видатки (надані кредити з бюджету) та напрями використання бюджетних коштів за бюджетною програмою</t>
  </si>
  <si>
    <t>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</si>
  <si>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</si>
  <si>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</si>
  <si>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</si>
  <si>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</si>
  <si>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</si>
  <si>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</si>
  <si>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</si>
  <si>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</si>
  <si>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</si>
  <si>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</si>
  <si>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</si>
  <si>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</si>
  <si>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</si>
  <si>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</si>
  <si>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</si>
  <si>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</si>
  <si>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Забезпечення належного функціонування закладів загальної середньої освіти</t>
  </si>
  <si>
    <t>s5.5</t>
  </si>
  <si>
    <t>Організація харчування в  закладах  загальної середньої освіти</t>
  </si>
  <si>
    <t>Проведення капітальних ремонтів</t>
  </si>
  <si>
    <t>Придбання предметів та обладнання довстрокового користування</t>
  </si>
  <si>
    <t>Будівництво, капітальний ремонт, реконструкція та добудова закладів освіти, будівель та споруд закладів освіти</t>
  </si>
  <si>
    <t>УСЬОГО</t>
  </si>
  <si>
    <t xml:space="preserve">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t>
  </si>
  <si>
    <t>Розбіжність по проведенню капітальних ремонтів: в умовах воєнного стану не були розпочаті роботи по капітальних ремонтах в т.ч. виготовлення ПКД у восьми закладах у сумі 3 989 199,44 грн з них кредиторська заборгованість на суму 108 378,06 грн по виготовленню ПКД та технічного нагляду. 316 560,10 – залишок, який утворився внаслідок проведення процедур закупівель (відкритих торгів, спрощених процедур).</t>
  </si>
  <si>
    <t>Придбання предметів та обладнання довгострокового користування: залишок асигнувань в сумі 996 477,44 грн з них за рахунок економії при придбанні генераторів та обладнання для харчоблоку – 21 530 грн, відповідно до постанови КМУ від 09.06.2021 № 590 та раціонального використання бюджетних коштів склалась економія у сумі 830 000 грн залишку на закупівлю шкільного автобуса та скалелазної панелі, не відбулось придбання електронних регуляторів для запуску ІТП – 100 560 грн. Причини наявності залишку по спец. фонду, в т. ч. власних надходжень бюджетних установ та інших надходжень в сумі 44 387,44 грн виникла виходячи з фактичної потреби в закладах враховуючи раціональне їх використання з метою економії. Також надійшла благодійна допомога в натуральній формі по інших надходженнях.</t>
  </si>
  <si>
    <t>Залишок, який утворився по реконструкції будівлі пояснюється тим, що оплата проведена відповідно до акту виконаних робіт.</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</si>
  <si>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</si>
  <si>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</si>
  <si>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</si>
  <si>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</si>
  <si>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Програми розвитку освіти  Хмельницької міської територіальної громади на 2022-2026 роки</t>
  </si>
  <si>
    <t>s5.6</t>
  </si>
  <si>
    <t>Усього</t>
  </si>
  <si>
    <t>9. Результативні показники бюджетної програми та аналіз їх виконання</t>
  </si>
  <si>
    <t>9.1. Аналіз показників бюджетної програми</t>
  </si>
  <si>
    <t>N з/п</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</si>
  <si>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</si>
  <si>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</si>
  <si>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</si>
  <si>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</si>
  <si>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</si>
  <si>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</si>
  <si>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</si>
  <si>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pvz1</t>
  </si>
  <si>
    <t>formula=RC[-15]-RC[-30]</t>
  </si>
  <si>
    <t>p5.7</t>
  </si>
  <si>
    <t>затрат</t>
  </si>
  <si>
    <t/>
  </si>
  <si>
    <t>s5.7</t>
  </si>
  <si>
    <t>Кількість  закладів загальної середньої освіти</t>
  </si>
  <si>
    <t>од.</t>
  </si>
  <si>
    <t>Мережа шкіл, звіт ЗНЗ-1</t>
  </si>
  <si>
    <t>Кількість класів</t>
  </si>
  <si>
    <t>Усього середньорічне число ставок/штатних одиниць у тому числі:</t>
  </si>
  <si>
    <t>Штатний розпис, тарифікація</t>
  </si>
  <si>
    <t>педагогічного персоналу</t>
  </si>
  <si>
    <t>спеціалістів</t>
  </si>
  <si>
    <t>робітників</t>
  </si>
  <si>
    <t>продукту</t>
  </si>
  <si>
    <t>Кількість учнів</t>
  </si>
  <si>
    <t>осіб</t>
  </si>
  <si>
    <t>Планова кількість днів харчування учнів</t>
  </si>
  <si>
    <t>Розрахунок</t>
  </si>
  <si>
    <t>Вартість харчування учня 1- 4 класів</t>
  </si>
  <si>
    <t>грн.</t>
  </si>
  <si>
    <t>Кількість закладів, в яких буде проведений капітальний ремонт в тому числі виготовлення ПКД</t>
  </si>
  <si>
    <t>Рішення сесії</t>
  </si>
  <si>
    <t>Кількість закладів, в яких буде проведена реконструкція будівлі</t>
  </si>
  <si>
    <t>Кількість закладів, в яких будуть проведені поточні ремонти в тому числі споруд цивільного захисту (укриття, бомбосховища тощо)</t>
  </si>
  <si>
    <t>Рішення виконавчого комітету "Про внесення змін до бюджету Хмельницької міської територіальної громади на 2022 рік"</t>
  </si>
  <si>
    <t>Кількість закладів, в яких буде впроваджено заходи з енергозбереження та підвищення термомодернізації будівель з метою підготовки до проведення опалювального сезону</t>
  </si>
  <si>
    <t>ефективності</t>
  </si>
  <si>
    <t>Витрати на 1 здобувача освіти</t>
  </si>
  <si>
    <t>Середня наповнюваність класів</t>
  </si>
  <si>
    <t>Кількість дітей на одного педагогічного працівника</t>
  </si>
  <si>
    <t>Середні витрати на проведення капітального ремонту одного навчального закладу загальної середньої освіти в тому числі виготовлення ПКД</t>
  </si>
  <si>
    <t>Середні витрати на проведення реконструкцію будівлі одного навчального закладу загальної середньої освіти</t>
  </si>
  <si>
    <t>Середні витрати на проведення поточного ремонту одного навчального закладу загальної середньої освіти</t>
  </si>
  <si>
    <t>Середні витрати на виконання поточних ремонтів споруд цивільного захисту (укриття, бомбосховища тощо), придбання будівельних матеріалів, інвентарю та інструментів для проведення ремонтних робіт господарським способом.</t>
  </si>
  <si>
    <t>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t>
  </si>
  <si>
    <t>якості</t>
  </si>
  <si>
    <t>Кількість учнів, які закінчили школу</t>
  </si>
  <si>
    <t>Звітність</t>
  </si>
  <si>
    <t>золота медаль</t>
  </si>
  <si>
    <t>відс.</t>
  </si>
  <si>
    <t>срібна медаль</t>
  </si>
  <si>
    <t>Динаміка росту власних надходжень в порівнянні з минулим роком</t>
  </si>
  <si>
    <t>-50,4</t>
  </si>
  <si>
    <t>Відсоток захищених статей видатків в загальному обсязі</t>
  </si>
  <si>
    <t>89,5</t>
  </si>
  <si>
    <t>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</si>
  <si>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</si>
  <si>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Розбіжності між фактичними та затвердженими результативними показниками не мають відхилення.</t>
  </si>
  <si>
    <t xml:space="preserve">В умовах воєнного стану не були розпочаті роботи по капітальних ремонтах в т.ч. виготовлення ПКД у восьми закладах </t>
  </si>
  <si>
    <t>Відповідно до постанови КМУ від 09.06.2021 № 590 не розпочато монтаж скелелазних панелей</t>
  </si>
  <si>
    <t>Розбіжності по витратах  на одну дитину пояснюється зменшенням витрат на  заробітну плату, оплату харчування, товари і послуги,  комунальні послуги  та енергоносії, проведення капітальних ремонтів, придбання предметів та обладнання довгострокового користування.</t>
  </si>
  <si>
    <t>Причини розбіжностей між фактичними та затвердженими результативними показниками пояснюються залишком асигнувань до кінця року, які виникли через відсутність проведених робіт у вісьмох закладах та економією.</t>
  </si>
  <si>
    <t>По реконструкція будівлі відхилення пояснюється тим, що оплата проведена відповідно до акту виконаних робіт.</t>
  </si>
  <si>
    <t>Економія склалась у зв'язку з проведенням моніторингу цін на закупівлю при отриманні послуг по проведенню поточних ремонтів.</t>
  </si>
  <si>
    <t>Економія склалась у зв'язку з проведенням моніторингу цін на закупівлю при отриманні послуг по проведенню поточних ремонтів споруд цивільного захисту (укриття, бомбосховища тощо) та придбанні будівельних матеріалів, інвентарю та інструментів для проведення ремонтних робіт господарським способом.</t>
  </si>
  <si>
    <t>Економія склалась у зв'язку з проведенням моніторингу цін на закупівлю металопластикових вікон.</t>
  </si>
  <si>
    <t>9.3. Аналіз стану виконання результативних показників</t>
  </si>
  <si>
    <t>10. Узагальнений висновок про виконання бюджетної програми.</t>
  </si>
  <si>
    <t xml:space="preserve">Упродовж звітного року Департамент освіти та науки Хмельницької міської ради дотримувався виконання стратегічних цілей програми розвитку освіти. 
Завдання бюджетної програми протягом року виконувались відповідно до законодавства з дотриманням правил запровадженням воєнного стану. Заклади загальної середньої освіти зазнали змін в організації роботи. В умовах воєнного стану пріоритетність здійснення видатків проводились відповідно до постанови КМУ № 590 та фактичною потребою закладів  загальної середньої освіти. 
</t>
  </si>
  <si>
    <t>* Зазначаються всі напрями використання бюджетних коштів, затверджені у паспорті бюджетної програми.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</si>
  <si>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</si>
  <si>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</si>
  <si>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</si>
  <si>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</si>
  <si>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 - головний бухгалтер</t>
  </si>
  <si>
    <t>Оксана ЛІСОВОДСЬКА</t>
  </si>
  <si>
    <r>
      <t xml:space="preserve">                                                                                                                                                                        </t>
    </r>
    <r>
      <rPr>
        <b/>
        <sz val="12"/>
        <rFont val="Times New Roman"/>
        <family val="1"/>
        <charset val="204"/>
      </rPr>
      <t xml:space="preserve">  Пояснення                </t>
    </r>
    <r>
      <rPr>
        <sz val="12"/>
        <rFont val="Times New Roman"/>
        <family val="1"/>
        <charset val="204"/>
      </rPr>
      <t xml:space="preserve">                                                                                                                                                                                                                                                                                                                   Відповідно до Указу Президента Володимира Зеленського № 64/2022 «Про введення воєнного стану в Україні» в країні було запроваджено воєнний стан.  В умовах воєнного стану зазнали змін заклади загальної середньої освіти в організації роботи.
</t>
    </r>
  </si>
  <si>
    <t xml:space="preserve">Основною причиною відхилень за загальним фондом, під час роботи закладів у період воєнного стану, є залишок коштів по заробітній платі з нарахуваннями у сумі 1 075 681,00 грн (КЕКВ 2111- 13 357,18 грн, КЕКВ 2120 – 1 062 323,82 грн), що склався за рахунок нарахувань на оплату праці через нарахування єдиного соціального внеску у розмірі 8,41 відсотка на фонд оплати працюючих осіб з інвалідністю. Відповідно до постанови КМУ від 09.06.2021 № 590 та раціонального використання бюджетних коштів склалась економія у сумі 4 075 084,30 грн на придбання предметів, матеріалів, обладнання, інвентарю. З них кредиторська заборгованість 25 322,65 грн на придбання господарчих товарів, канцтоварів. По медикаментах та перев’язувальних матеріалах залишок 32 354,13 грн через забезпеченість закладів  у потребі та з коливанням цін на медикаменти та перев’язувальні матеріали. Також виникла економія у сумі 1 332 361,99 грн по оплаті послуг (крім комунальних) за рахунок виконанням робіт поточних ремонтів по цінам нижче запланованих та раціональним використанням бюджетних коштів. На 01.01.2023 року склала кредиторська заборгованість по КЕКВ 2240 в сумі 75 758,01 грн(транспортні послуги,повірка). З оплати комунальних послуг та енергоносіїв – 21 846 769 грн через зменшення обсягів використання енергоносіїв у натуральних показниках та теплі погодні умови, а також вжиті заходи з енергозбереження. Залишились невикористані кошти на оплату курсів і навчання у сумі – 106 035 грн, з них кредиторська заборгованість 350 грн. Залишок сумі 2 855 грн по наданні субсидії та поточні трансферти підприємствам (установам, організаціям) по забезпеченні двох приватних шкіл. Інші виплати населенню – 62 056,88 (страхування працівників відомчої/сільської пожежної охорони – 17 156,88 грн; на виплату премії міського голови кращим учням закладів загальної середньої освіти – 44 900 грн). 
Відхилення по спец. фонду виникло в зв’язку з раціональним використання коштів та зменшенням надходжень, у зв'язку з роботою закладів у період воєнного стану. Відповідно до звіту про заборгованість за бюджетними коштами (форма 7м) на кінець року склалась кредиторська заборгованість по платі за послуги бюджетних установ: КЕКВ 2210 – 7 587,89 грн, КЕКВ 2240 – 2 632,90 грн, КЕКВ 2250 – 1 040 грн, КЕКВ 2800 – 7 064,58 грн.
</t>
  </si>
  <si>
    <t>Відхилення в організації харчування у закладах загальної середньої освіти пояснюється тим, що витрати розраховані на заплановану кількість дітей, фактична кількість дітей зменшувалась впродовж року (робота закладів у період воєнного стану була призупинена, відновлення діяльності та режим роботи змінено відповідно до нормативних документів, що призвело до зменшення відвідування, хвороба).</t>
  </si>
  <si>
    <t xml:space="preserve">Аналіз стану виконання результативних показників свідчить, що під час роботи закладів у період воєнного стану було забезпечено виконання завдань відповідно до головної мети діяльності за бюджетною програмою по КПКВК 0611021 «Надання загальної середньої освіти закладами загальної середньої освіти» на 2022 рік (з урахуванням проведених змін протягом звітного року). Здійснено виплати заробітної плати з нарахуваннями на неї. Відповідно до потреб заклади були забезпеченні канцтоварами, класними журналами, електротоварами, будівельними, миючими та господарчими товарами. Придбано новорічні подарунки для учнів закладів загальної середньої освіти громади, подарунки для першокласників. Надано грошову допомогу 101 дитині із числа дітей-сиріт та дітей, позбавлених батьківського піклування, на забезпечення спортивною формою та випускним одягом. Також заклади забезпечено протипожежним обладнанням. У двадцяти семи закладах загальної середньої освіти, впроваджено заходи з енергозбереження та підвищення термомодернізації будівель з метою підготовки до проведення опалювального сезону-встановлено металопластикові вікна на суму 9 418 666 грн. Проведено закупівлю супутніх товарів та ПММ для підключення та безперебійної роботи генераторів у одинадцяти закладах загальної середньої освіти. Відповідно до постанови КМУ від 09.06.2021 № 590 та раціонального використання бюджетних коштів придбано предмети, матеріали, обладнання та інвентар. Заклади забезпечені, відповідно до потреби, медикаментами та перев’язувальними матеріалами. Організовано раціональне, збалансоване харчування дітей здобувачів освіти, відхилення в організації харчування пояснюється тим, що витрати розраховані на заплановану кількість дітей, фактична кількість дітей зменшилась впродовж року (робота закладів у період воєнного стану була призупинена, відновлення діяльності та режим роботи змінено відповідно до нормативних документів, що призводить до зменшення відвідування, хвороба). По оплаті послуг (крім комунальних) проведено оплату інших послуг, що забезпечує безперебійну роботу закладів, у двадцяти чотирьох закладах освіти були проведені поточні ремонти споруд цивільного захисту (укриття, бомбосховища тощо). Дванадцять закладів провели поточні ремонти покрівель, пожежної сигналізації та інші роботи. Працівникам забезпечено проходження курсів і навчання. Для забезпечення належного функціонування закладів проведено оплату комунальних послуг та енергоносіїв, закладами було впроваджено енергоефективні заходи, виникла економія у зв’язку зі зміною в організації роботи закладів та заходів з економії. Реалізовано окремі заходи державних (регіональних) програм, не віднесені до заходів розвитку (навчання). Надано субсидії та поточні трансферти підприємствам (установам, організаціям) по забезпеченні двох приватних шкіл. Інші виплати населенню – проведено страхування працівників відомчої/сільської пожежної, здійснено виплату премії міського голови кращим учням закладів загальної середньої освіти. Проведено видатки для сплати судового збору, які здійснені за кодом економічної класифікації КЕКВ 2800 "Інші поточні видатки". Придбання предметів та обладнання довгострокового користування за рахунок бюджет розвитку забезпечило заклади генераторами та кухонним обладнанням. Придбано дві гвинтівки та куртки для стрільців. Проведення капітальних ремонтів дозволило завершити ремонтні роботи аварійної частини системи внутрішнього теплопостачання, санвузлів, приміщення у чотирьох закладах.
За спеціальним фондом плата за послуги бюджетних установ забезпечено виплату заробітної плати, відповідно до потреби заклади робили закупівлю предметів, матеріалів, медикаментів та перев’язувальних матеріалів. Закуплено продукти харчування. Для забезпечення належного функціонування закладів проведено оплату послуг (крім комунальних), оплату комунальних послуг та енергоносіїв. Проведено оплату податку на землю. Придбано обладнання і предмети довгострокового користування: книги, комп’ютерне обладнання, меблі, генератор, кухонне обладнання. Також надійшла благодійна допомога в грошовій та натуральній формі по предметам, матеріалам, обладнанню та інвентарю, що забезпечило створення комфортних умов перебування дітей у закладах загальної середньої освіти.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</si>
</sst>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9" x14ac:knownFonts="1">
    <font>
      <sz val="10"/>
      <name val="Arial Cyr"/>
      <charset val="204"/>
    </font>
    <font>
      <sz val="10"/>
      <name val="Times New Roman"/>
      <family val="1"/>
      <charset val="204"/>
    </font>
    <font>
      <i/>
      <sz val="10"/>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family val="1"/>
      <charset val="204"/>
    </font>
    <font>
      <sz val="8"/>
      <name val="Times New Roman CYR"/>
      <charset val="204"/>
    </font>
    <font>
      <sz val="11"/>
      <name val="Times New Roman"/>
      <family val="1"/>
    </font>
    <font>
      <sz val="12"/>
      <name val="Times New Roman"/>
      <family val="1"/>
      <charset val="204"/>
    </font>
    <font>
      <sz val="11"/>
      <name val="Times New Roman"/>
      <family val="1"/>
      <charset val="204"/>
    </font>
    <font>
      <b/>
      <sz val="10"/>
      <name val="Times New Roman"/>
      <family val="1"/>
      <charset val="204"/>
    </font>
    <font>
      <b/>
      <sz val="10"/>
      <name val="Arial Cyr"/>
      <charset val="204"/>
    </font>
    <font>
      <sz val="11"/>
      <name val="Arial Cyr"/>
      <charset val="204"/>
    </font>
    <font>
      <b/>
      <sz val="11"/>
      <name val="Times New Roman"/>
      <family val="1"/>
      <charset val="204"/>
    </font>
    <font>
      <b/>
      <sz val="11"/>
      <name val="Arial Cyr"/>
      <charset val="204"/>
    </font>
    <font>
      <b/>
      <sz val="8"/>
      <name val="Times New Roman"/>
      <family val="1"/>
      <charset val="204"/>
    </font>
    <font>
      <sz val="8"/>
      <name val="Times New Roman"/>
      <family val="1"/>
    </font>
    <font>
      <sz val="12"/>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46">
    <xf numFmtId="0" fontId="0" fillId="0" borderId="0" xfId="0"/>
    <xf numFmtId="0" fontId="1" fillId="0" borderId="0" xfId="0" applyFont="1"/>
    <xf numFmtId="0" fontId="2" fillId="0" borderId="0" xfId="0" applyFont="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6" fillId="0" borderId="0" xfId="0" applyFont="1" applyBorder="1" applyAlignment="1">
      <alignment horizontal="center" vertical="top"/>
    </xf>
    <xf numFmtId="0" fontId="4" fillId="0" borderId="0" xfId="0" applyFont="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Alignment="1">
      <alignment horizontal="center" vertical="top"/>
    </xf>
    <xf numFmtId="0" fontId="7" fillId="0" borderId="0" xfId="0" applyFont="1" applyBorder="1" applyAlignment="1">
      <alignment horizontal="center" vertical="top"/>
    </xf>
    <xf numFmtId="0" fontId="7" fillId="0" borderId="0" xfId="0" applyFont="1" applyAlignment="1">
      <alignment horizontal="center" vertical="top"/>
    </xf>
    <xf numFmtId="0" fontId="5" fillId="0" borderId="0" xfId="0" applyFont="1" applyBorder="1" applyAlignment="1">
      <alignment horizontal="center"/>
    </xf>
    <xf numFmtId="0" fontId="7" fillId="0" borderId="0" xfId="0" applyFont="1" applyBorder="1" applyAlignment="1">
      <alignment horizontal="center"/>
    </xf>
    <xf numFmtId="0" fontId="3" fillId="0" borderId="0" xfId="0" applyFont="1" applyBorder="1" applyAlignment="1">
      <alignment horizontal="left" vertical="center" wrapText="1"/>
    </xf>
    <xf numFmtId="0" fontId="9" fillId="0" borderId="0" xfId="0" applyFont="1" applyBorder="1" applyAlignment="1">
      <alignment horizontal="left" vertical="center" wrapText="1"/>
    </xf>
    <xf numFmtId="0" fontId="11" fillId="0" borderId="0" xfId="0" applyFont="1"/>
    <xf numFmtId="0" fontId="3" fillId="0" borderId="0" xfId="0" applyFont="1" applyBorder="1" applyAlignment="1">
      <alignment horizontal="center" vertical="center" wrapText="1"/>
    </xf>
    <xf numFmtId="0" fontId="3" fillId="0" borderId="0" xfId="0" applyNumberFormat="1" applyFont="1" applyBorder="1" applyAlignment="1">
      <alignment horizontal="center" vertical="top" wrapText="1"/>
    </xf>
    <xf numFmtId="0" fontId="12" fillId="0" borderId="0" xfId="0" applyFont="1" applyBorder="1" applyAlignment="1">
      <alignment horizontal="center" vertical="top" wrapText="1"/>
    </xf>
    <xf numFmtId="4" fontId="5" fillId="0" borderId="0" xfId="0" applyNumberFormat="1"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xf numFmtId="164" fontId="1" fillId="0" borderId="0" xfId="0" applyNumberFormat="1" applyFont="1" applyBorder="1" applyAlignment="1">
      <alignment vertical="center" wrapText="1"/>
    </xf>
    <xf numFmtId="0" fontId="6" fillId="0" borderId="0" xfId="0" applyFont="1" applyBorder="1" applyAlignment="1"/>
    <xf numFmtId="0" fontId="16" fillId="0" borderId="0" xfId="0" applyFont="1" applyBorder="1" applyAlignment="1"/>
    <xf numFmtId="0" fontId="9" fillId="0" borderId="0" xfId="0" applyFont="1" applyBorder="1" applyAlignment="1">
      <alignment vertical="center"/>
    </xf>
    <xf numFmtId="0" fontId="1" fillId="0" borderId="0" xfId="0" applyFont="1" applyBorder="1"/>
    <xf numFmtId="0" fontId="1" fillId="0" borderId="0" xfId="0" applyFont="1" applyBorder="1" applyAlignment="1"/>
    <xf numFmtId="164" fontId="3" fillId="0" borderId="0" xfId="0" applyNumberFormat="1" applyFont="1" applyBorder="1" applyAlignment="1">
      <alignment vertical="center" wrapText="1"/>
    </xf>
    <xf numFmtId="0" fontId="11" fillId="0" borderId="0" xfId="0" applyFont="1" applyBorder="1"/>
    <xf numFmtId="164" fontId="9" fillId="0" borderId="0" xfId="0" applyNumberFormat="1" applyFont="1" applyBorder="1" applyAlignment="1">
      <alignment vertical="center" wrapText="1"/>
    </xf>
    <xf numFmtId="0" fontId="9" fillId="0" borderId="0" xfId="0" applyFont="1" applyBorder="1" applyAlignment="1">
      <alignment horizontal="center" vertical="center" wrapText="1"/>
    </xf>
    <xf numFmtId="49" fontId="1"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49" fontId="1" fillId="0" borderId="0"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164" fontId="10" fillId="0" borderId="0" xfId="0" applyNumberFormat="1" applyFont="1" applyBorder="1" applyAlignment="1">
      <alignment horizontal="center" vertical="center" wrapText="1"/>
    </xf>
    <xf numFmtId="0" fontId="3" fillId="0" borderId="1" xfId="0" applyFont="1" applyBorder="1" applyAlignment="1">
      <alignment horizontal="left" vertical="center" wrapText="1"/>
    </xf>
    <xf numFmtId="0" fontId="17" fillId="0" borderId="0" xfId="0" applyFont="1"/>
    <xf numFmtId="0" fontId="18" fillId="0" borderId="0" xfId="0" applyFont="1"/>
    <xf numFmtId="0" fontId="1" fillId="0" borderId="0" xfId="0" applyFont="1" applyAlignment="1">
      <alignment horizontal="center" vertical="center" wrapText="1"/>
    </xf>
    <xf numFmtId="0" fontId="1" fillId="0" borderId="0" xfId="0" applyFont="1" applyAlignment="1">
      <alignment horizontal="center"/>
    </xf>
    <xf numFmtId="0" fontId="9"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Font="1"/>
    <xf numFmtId="0" fontId="0" fillId="0" borderId="0" xfId="0" applyFont="1" applyBorder="1" applyAlignment="1"/>
    <xf numFmtId="0" fontId="0" fillId="0" borderId="0" xfId="0" applyFont="1" applyAlignment="1"/>
    <xf numFmtId="0" fontId="3" fillId="0" borderId="0" xfId="0" quotePrefix="1" applyFont="1" applyAlignment="1">
      <alignment horizontal="left" vertical="top" wrapText="1"/>
    </xf>
    <xf numFmtId="0" fontId="1" fillId="0" borderId="1" xfId="0" applyFont="1" applyBorder="1" applyAlignment="1">
      <alignment horizontal="center" vertical="center" wrapText="1"/>
    </xf>
    <xf numFmtId="0" fontId="9" fillId="0" borderId="1" xfId="0" quotePrefix="1" applyFont="1" applyBorder="1" applyAlignment="1">
      <alignment horizontal="left" vertical="top" wrapText="1"/>
    </xf>
    <xf numFmtId="0" fontId="0" fillId="0" borderId="1" xfId="0" applyFont="1" applyBorder="1" applyAlignment="1">
      <alignment horizontal="left" vertical="top" wrapText="1"/>
    </xf>
    <xf numFmtId="0" fontId="1" fillId="0" borderId="0" xfId="0" applyFont="1" applyAlignment="1">
      <alignment horizontal="center"/>
    </xf>
    <xf numFmtId="0" fontId="9" fillId="0" borderId="0" xfId="0" applyFont="1" applyAlignment="1">
      <alignment horizontal="left" vertical="center" wrapText="1"/>
    </xf>
    <xf numFmtId="0" fontId="9" fillId="0" borderId="0" xfId="0" applyFont="1" applyAlignment="1">
      <alignment horizontal="left" vertical="top" wrapText="1"/>
    </xf>
    <xf numFmtId="0" fontId="0" fillId="0" borderId="0" xfId="0" applyFont="1" applyAlignment="1">
      <alignment horizontal="left" vertical="top" wrapText="1"/>
    </xf>
    <xf numFmtId="0" fontId="9" fillId="0" borderId="1" xfId="0" quotePrefix="1" applyFont="1" applyBorder="1" applyAlignment="1">
      <alignment horizontal="left" wrapText="1"/>
    </xf>
    <xf numFmtId="0" fontId="0" fillId="0" borderId="1" xfId="0" applyFont="1" applyBorder="1" applyAlignment="1">
      <alignment horizontal="left" wrapText="1"/>
    </xf>
    <xf numFmtId="0" fontId="9" fillId="0" borderId="3" xfId="0" applyFont="1" applyBorder="1" applyAlignment="1">
      <alignment horizontal="center" vertical="center" wrapText="1"/>
    </xf>
    <xf numFmtId="49" fontId="1"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49" fontId="1" fillId="0" borderId="3" xfId="0" applyNumberFormat="1" applyFont="1" applyBorder="1" applyAlignment="1">
      <alignment horizontal="center" vertical="center" wrapText="1"/>
    </xf>
    <xf numFmtId="49" fontId="9" fillId="0" borderId="4"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0" fontId="3" fillId="0" borderId="3" xfId="0" applyFont="1" applyBorder="1" applyAlignment="1">
      <alignment horizontal="center" vertical="center" wrapText="1"/>
    </xf>
    <xf numFmtId="49" fontId="11" fillId="0" borderId="4" xfId="0" applyNumberFormat="1"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49" fontId="11" fillId="0" borderId="3"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49" fontId="1" fillId="0" borderId="4"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4" fontId="10" fillId="0" borderId="3" xfId="0" applyNumberFormat="1" applyFont="1" applyBorder="1" applyAlignment="1">
      <alignment horizontal="center" vertical="center" wrapText="1"/>
    </xf>
    <xf numFmtId="4" fontId="14" fillId="0" borderId="3"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164" fontId="14" fillId="0" borderId="3" xfId="0" applyNumberFormat="1" applyFont="1" applyBorder="1" applyAlignment="1">
      <alignment horizontal="center" vertical="center" wrapText="1"/>
    </xf>
    <xf numFmtId="0" fontId="14"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164" fontId="1" fillId="0" borderId="3" xfId="0" applyNumberFormat="1" applyFont="1" applyBorder="1" applyAlignment="1">
      <alignment horizontal="center" vertical="center" wrapText="1"/>
    </xf>
    <xf numFmtId="0" fontId="1" fillId="0" borderId="3" xfId="0" applyFont="1" applyBorder="1" applyAlignment="1">
      <alignment horizontal="center"/>
    </xf>
    <xf numFmtId="0" fontId="9" fillId="0" borderId="3" xfId="0" applyFont="1" applyBorder="1" applyAlignment="1">
      <alignment horizontal="center" vertical="center"/>
    </xf>
    <xf numFmtId="4" fontId="15" fillId="0" borderId="3" xfId="0" applyNumberFormat="1" applyFont="1" applyBorder="1" applyAlignment="1">
      <alignment horizontal="center" vertical="center"/>
    </xf>
    <xf numFmtId="4" fontId="13" fillId="0" borderId="3" xfId="0" applyNumberFormat="1" applyFont="1" applyBorder="1" applyAlignment="1">
      <alignment horizontal="center" vertical="center"/>
    </xf>
    <xf numFmtId="0" fontId="3" fillId="0" borderId="4" xfId="0" applyFont="1" applyBorder="1" applyAlignment="1">
      <alignment horizontal="center" vertical="top" wrapText="1"/>
    </xf>
    <xf numFmtId="0" fontId="9" fillId="0" borderId="4" xfId="0" applyFont="1" applyBorder="1" applyAlignment="1">
      <alignment horizontal="center" vertical="top" wrapText="1"/>
    </xf>
    <xf numFmtId="0" fontId="0" fillId="0" borderId="3" xfId="0" applyFont="1" applyBorder="1" applyAlignment="1">
      <alignment horizontal="center"/>
    </xf>
    <xf numFmtId="0" fontId="11" fillId="0" borderId="3" xfId="0" applyNumberFormat="1" applyFont="1" applyBorder="1" applyAlignment="1">
      <alignment horizontal="center" vertical="center" wrapText="1"/>
    </xf>
    <xf numFmtId="164" fontId="1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0" fillId="0" borderId="0" xfId="0" applyFont="1" applyAlignment="1">
      <alignment horizontal="right" vertical="center"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4" fontId="5" fillId="0" borderId="3" xfId="0" applyNumberFormat="1" applyFont="1" applyBorder="1" applyAlignment="1">
      <alignment horizontal="center" vertical="center" wrapText="1"/>
    </xf>
    <xf numFmtId="0" fontId="3" fillId="0" borderId="4" xfId="0" applyNumberFormat="1" applyFont="1" applyBorder="1" applyAlignment="1">
      <alignment horizontal="center" vertical="top" wrapText="1"/>
    </xf>
    <xf numFmtId="4" fontId="8" fillId="0" borderId="3" xfId="0" applyNumberFormat="1" applyFont="1" applyBorder="1" applyAlignment="1">
      <alignment horizontal="center" vertical="center" wrapText="1"/>
    </xf>
    <xf numFmtId="0" fontId="9"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1" fillId="0" borderId="3" xfId="0" applyNumberFormat="1"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NumberFormat="1" applyFont="1" applyBorder="1" applyAlignment="1">
      <alignment horizontal="left" vertical="top" wrapText="1"/>
    </xf>
    <xf numFmtId="0" fontId="3" fillId="0" borderId="1" xfId="0" quotePrefix="1" applyFont="1" applyBorder="1" applyAlignment="1">
      <alignment horizontal="left" vertical="top"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1" xfId="0" quotePrefix="1" applyFont="1" applyBorder="1" applyAlignment="1">
      <alignment horizontal="center" wrapText="1"/>
    </xf>
    <xf numFmtId="0" fontId="5" fillId="0" borderId="1" xfId="0" applyFont="1" applyBorder="1" applyAlignment="1">
      <alignment horizontal="center" wrapText="1"/>
    </xf>
    <xf numFmtId="0" fontId="5" fillId="0" borderId="1" xfId="0" quotePrefix="1" applyFont="1" applyBorder="1" applyAlignment="1">
      <alignment horizontal="left" wrapText="1"/>
    </xf>
    <xf numFmtId="0" fontId="7" fillId="0" borderId="0" xfId="0" applyFont="1" applyAlignment="1">
      <alignment horizontal="center" wrapText="1"/>
    </xf>
    <xf numFmtId="0" fontId="7" fillId="0" borderId="2" xfId="0" applyFont="1" applyBorder="1" applyAlignment="1">
      <alignment horizontal="center" wrapText="1"/>
    </xf>
    <xf numFmtId="0" fontId="6" fillId="0" borderId="0" xfId="0" applyFont="1" applyFill="1" applyBorder="1" applyAlignment="1">
      <alignment horizontal="center" wrapText="1"/>
    </xf>
    <xf numFmtId="0" fontId="7" fillId="0" borderId="2" xfId="0" applyFont="1" applyBorder="1" applyAlignment="1">
      <alignment horizontal="center" vertical="top" wrapText="1"/>
    </xf>
    <xf numFmtId="0" fontId="7"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alignment horizontal="center" vertical="center" wrapText="1"/>
    </xf>
    <xf numFmtId="0" fontId="4" fillId="0" borderId="1" xfId="0" quotePrefix="1" applyFont="1" applyBorder="1" applyAlignment="1">
      <alignment horizontal="left" wrapText="1"/>
    </xf>
    <xf numFmtId="0" fontId="1" fillId="0" borderId="0" xfId="0" applyFont="1" applyAlignment="1">
      <alignment horizontal="left" wrapText="1"/>
    </xf>
    <xf numFmtId="0" fontId="2" fillId="0" borderId="0" xfId="0" applyFont="1" applyAlignment="1">
      <alignment horizontal="left" vertical="center" wrapText="1"/>
    </xf>
  </cellXfs>
  <cellStyles count="1">
    <cellStyle name="Звичайний" xfId="0" builtinId="0"/>
  </cellStyles>
  <dxfs count="12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55"/>
  <sheetViews>
    <sheetView tabSelected="1" topLeftCell="A2" zoomScale="80" zoomScaleNormal="80" workbookViewId="0">
      <selection activeCell="A143" sqref="A143:BQ143"/>
    </sheetView>
  </sheetViews>
  <sheetFormatPr defaultColWidth="9.140625" defaultRowHeight="12.75" x14ac:dyDescent="0.2"/>
  <cols>
    <col min="1" max="1" width="3.28515625" style="1" customWidth="1"/>
    <col min="2" max="2" width="3.42578125" style="1" customWidth="1"/>
    <col min="3" max="20" width="2.85546875" style="1" customWidth="1"/>
    <col min="21" max="21" width="3.7109375" style="1" customWidth="1"/>
    <col min="22" max="29" width="2.85546875" style="1" customWidth="1"/>
    <col min="30" max="30" width="3.85546875" style="1" customWidth="1"/>
    <col min="31" max="40" width="2.85546875" style="1" customWidth="1"/>
    <col min="41" max="41" width="4.140625" style="1" customWidth="1"/>
    <col min="42" max="50" width="2.85546875" style="1" customWidth="1"/>
    <col min="51" max="51" width="5.42578125" style="1" customWidth="1"/>
    <col min="52" max="53" width="2.85546875" style="1" customWidth="1"/>
    <col min="54" max="55" width="4.5703125" style="1" customWidth="1"/>
    <col min="56" max="56" width="2.85546875" style="1" customWidth="1"/>
    <col min="57" max="57" width="3.7109375" style="1" customWidth="1"/>
    <col min="58" max="58" width="3.5703125" style="1" customWidth="1"/>
    <col min="59" max="59" width="2.85546875" style="1" customWidth="1"/>
    <col min="60" max="60" width="5.7109375" style="1" customWidth="1"/>
    <col min="61" max="61" width="4.42578125" style="1" customWidth="1"/>
    <col min="62" max="67" width="2.85546875" style="1" customWidth="1"/>
    <col min="68" max="68" width="7.7109375" style="1" customWidth="1"/>
    <col min="69"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44" t="s">
        <v>0</v>
      </c>
      <c r="AP2" s="144"/>
      <c r="AQ2" s="144"/>
      <c r="AR2" s="144"/>
      <c r="AS2" s="144"/>
      <c r="AT2" s="144"/>
      <c r="AU2" s="144"/>
      <c r="AV2" s="144"/>
      <c r="AW2" s="144"/>
      <c r="AX2" s="144"/>
      <c r="AY2" s="144"/>
      <c r="AZ2" s="144"/>
      <c r="BA2" s="144"/>
      <c r="BB2" s="144"/>
      <c r="BC2" s="144"/>
      <c r="BD2" s="144"/>
      <c r="BE2" s="144"/>
      <c r="BF2" s="144"/>
      <c r="BG2" s="144"/>
      <c r="BH2" s="144"/>
      <c r="BI2" s="144"/>
      <c r="BJ2" s="144"/>
      <c r="BK2" s="144"/>
      <c r="BL2" s="144"/>
    </row>
    <row r="3" spans="1:64" ht="9" customHeight="1" x14ac:dyDescent="0.2">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row>
    <row r="4" spans="1:64" ht="15.75" customHeight="1" x14ac:dyDescent="0.2">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row>
    <row r="7" spans="1:64" ht="9.75" hidden="1" customHeight="1" x14ac:dyDescent="0.2">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row>
    <row r="8" spans="1:64" ht="9.75" hidden="1" customHeight="1" x14ac:dyDescent="0.2">
      <c r="A8" s="145"/>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row>
    <row r="9" spans="1:64" ht="8.25" hidden="1" customHeight="1" x14ac:dyDescent="0.2">
      <c r="A9" s="145"/>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row>
    <row r="10" spans="1:64" ht="15.75" x14ac:dyDescent="0.2">
      <c r="A10" s="142" t="s">
        <v>1</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row>
    <row r="11" spans="1:64" ht="15.75" customHeight="1" x14ac:dyDescent="0.2">
      <c r="A11" s="142" t="s">
        <v>2</v>
      </c>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row>
    <row r="12" spans="1:64" ht="15.75" customHeight="1" x14ac:dyDescent="0.2">
      <c r="A12" s="142" t="s">
        <v>3</v>
      </c>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row>
    <row r="13" spans="1:64" ht="6" customHeight="1" x14ac:dyDescent="0.2">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row>
    <row r="14" spans="1:64" ht="27.95" customHeight="1" x14ac:dyDescent="0.2">
      <c r="A14" s="3" t="s">
        <v>4</v>
      </c>
      <c r="B14" s="133" t="s">
        <v>5</v>
      </c>
      <c r="C14" s="134"/>
      <c r="D14" s="134"/>
      <c r="E14" s="134"/>
      <c r="F14" s="134"/>
      <c r="G14" s="134"/>
      <c r="H14" s="134"/>
      <c r="I14" s="134"/>
      <c r="J14" s="134"/>
      <c r="K14" s="134"/>
      <c r="L14" s="134"/>
      <c r="M14" s="4"/>
      <c r="N14" s="143" t="s">
        <v>6</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
      <c r="AU14" s="133" t="s">
        <v>7</v>
      </c>
      <c r="AV14" s="134"/>
      <c r="AW14" s="134"/>
      <c r="AX14" s="134"/>
      <c r="AY14" s="134"/>
      <c r="AZ14" s="134"/>
      <c r="BA14" s="134"/>
      <c r="BB14" s="134"/>
      <c r="BC14" s="5"/>
      <c r="BD14" s="5"/>
      <c r="BE14" s="5"/>
      <c r="BF14" s="5"/>
      <c r="BG14" s="5"/>
      <c r="BH14" s="5"/>
      <c r="BI14" s="5"/>
      <c r="BJ14" s="5"/>
      <c r="BK14" s="5"/>
      <c r="BL14" s="5"/>
    </row>
    <row r="15" spans="1:64" ht="21.75" customHeight="1" x14ac:dyDescent="0.2">
      <c r="A15" s="6"/>
      <c r="B15" s="140" t="s">
        <v>8</v>
      </c>
      <c r="C15" s="140"/>
      <c r="D15" s="140"/>
      <c r="E15" s="140"/>
      <c r="F15" s="140"/>
      <c r="G15" s="140"/>
      <c r="H15" s="140"/>
      <c r="I15" s="140"/>
      <c r="J15" s="140"/>
      <c r="K15" s="140"/>
      <c r="L15" s="140"/>
      <c r="M15" s="6"/>
      <c r="N15" s="141" t="s">
        <v>9</v>
      </c>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6"/>
      <c r="AU15" s="140" t="s">
        <v>10</v>
      </c>
      <c r="AV15" s="140"/>
      <c r="AW15" s="140"/>
      <c r="AX15" s="140"/>
      <c r="AY15" s="140"/>
      <c r="AZ15" s="140"/>
      <c r="BA15" s="140"/>
      <c r="BB15" s="140"/>
      <c r="BC15" s="6"/>
      <c r="BD15" s="6"/>
      <c r="BE15" s="6"/>
      <c r="BF15" s="6"/>
      <c r="BG15" s="6"/>
      <c r="BH15" s="6"/>
      <c r="BI15" s="6"/>
      <c r="BJ15" s="6"/>
      <c r="BK15" s="6"/>
      <c r="BL15" s="6"/>
    </row>
    <row r="16" spans="1:64" ht="6" customHeight="1" x14ac:dyDescent="0.2">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7"/>
      <c r="BF16" s="47"/>
      <c r="BG16" s="47"/>
      <c r="BH16" s="47"/>
      <c r="BI16" s="47"/>
      <c r="BJ16" s="47"/>
      <c r="BK16" s="47"/>
      <c r="BL16" s="47"/>
    </row>
    <row r="17" spans="1:79" ht="27.95" customHeight="1" x14ac:dyDescent="0.2">
      <c r="A17" s="7" t="s">
        <v>11</v>
      </c>
      <c r="B17" s="133" t="s">
        <v>12</v>
      </c>
      <c r="C17" s="134"/>
      <c r="D17" s="134"/>
      <c r="E17" s="134"/>
      <c r="F17" s="134"/>
      <c r="G17" s="134"/>
      <c r="H17" s="134"/>
      <c r="I17" s="134"/>
      <c r="J17" s="134"/>
      <c r="K17" s="134"/>
      <c r="L17" s="134"/>
      <c r="M17" s="4"/>
      <c r="N17" s="143" t="s">
        <v>13</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
      <c r="AU17" s="133" t="s">
        <v>7</v>
      </c>
      <c r="AV17" s="134"/>
      <c r="AW17" s="134"/>
      <c r="AX17" s="134"/>
      <c r="AY17" s="134"/>
      <c r="AZ17" s="134"/>
      <c r="BA17" s="134"/>
      <c r="BB17" s="134"/>
      <c r="BC17" s="8"/>
      <c r="BD17" s="8"/>
      <c r="BE17" s="8"/>
      <c r="BF17" s="8"/>
      <c r="BG17" s="8"/>
      <c r="BH17" s="8"/>
      <c r="BI17" s="8"/>
      <c r="BJ17" s="8"/>
      <c r="BK17" s="8"/>
      <c r="BL17" s="9"/>
    </row>
    <row r="18" spans="1:79" ht="23.25" customHeight="1" x14ac:dyDescent="0.2">
      <c r="A18" s="10"/>
      <c r="B18" s="140" t="s">
        <v>8</v>
      </c>
      <c r="C18" s="140"/>
      <c r="D18" s="140"/>
      <c r="E18" s="140"/>
      <c r="F18" s="140"/>
      <c r="G18" s="140"/>
      <c r="H18" s="140"/>
      <c r="I18" s="140"/>
      <c r="J18" s="140"/>
      <c r="K18" s="140"/>
      <c r="L18" s="140"/>
      <c r="M18" s="6"/>
      <c r="N18" s="141" t="s">
        <v>14</v>
      </c>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6"/>
      <c r="AU18" s="140" t="s">
        <v>10</v>
      </c>
      <c r="AV18" s="140"/>
      <c r="AW18" s="140"/>
      <c r="AX18" s="140"/>
      <c r="AY18" s="140"/>
      <c r="AZ18" s="140"/>
      <c r="BA18" s="140"/>
      <c r="BB18" s="140"/>
      <c r="BC18" s="11"/>
      <c r="BD18" s="11"/>
      <c r="BE18" s="11"/>
      <c r="BF18" s="11"/>
      <c r="BG18" s="11"/>
      <c r="BH18" s="11"/>
      <c r="BI18" s="11"/>
      <c r="BJ18" s="11"/>
      <c r="BK18" s="12"/>
      <c r="BL18" s="11"/>
    </row>
    <row r="19" spans="1:79" ht="6.75" customHeight="1" x14ac:dyDescent="0.2">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row>
    <row r="20" spans="1:79" ht="28.5" customHeight="1" x14ac:dyDescent="0.2">
      <c r="A20" s="3" t="s">
        <v>15</v>
      </c>
      <c r="B20" s="133" t="s">
        <v>16</v>
      </c>
      <c r="C20" s="134"/>
      <c r="D20" s="134"/>
      <c r="E20" s="134"/>
      <c r="F20" s="134"/>
      <c r="G20" s="134"/>
      <c r="H20" s="134"/>
      <c r="I20" s="134"/>
      <c r="J20" s="134"/>
      <c r="K20" s="134"/>
      <c r="L20" s="134"/>
      <c r="M20" s="48"/>
      <c r="N20" s="133" t="s">
        <v>17</v>
      </c>
      <c r="O20" s="134"/>
      <c r="P20" s="134"/>
      <c r="Q20" s="134"/>
      <c r="R20" s="134"/>
      <c r="S20" s="134"/>
      <c r="T20" s="134"/>
      <c r="U20" s="134"/>
      <c r="V20" s="134"/>
      <c r="W20" s="134"/>
      <c r="X20" s="134"/>
      <c r="Y20" s="134"/>
      <c r="Z20" s="13"/>
      <c r="AA20" s="133" t="s">
        <v>18</v>
      </c>
      <c r="AB20" s="134"/>
      <c r="AC20" s="134"/>
      <c r="AD20" s="134"/>
      <c r="AE20" s="134"/>
      <c r="AF20" s="134"/>
      <c r="AG20" s="134"/>
      <c r="AH20" s="134"/>
      <c r="AI20" s="134"/>
      <c r="AJ20" s="13"/>
      <c r="AK20" s="135" t="s">
        <v>19</v>
      </c>
      <c r="AL20" s="58"/>
      <c r="AM20" s="58"/>
      <c r="AN20" s="58"/>
      <c r="AO20" s="58"/>
      <c r="AP20" s="58"/>
      <c r="AQ20" s="58"/>
      <c r="AR20" s="58"/>
      <c r="AS20" s="58"/>
      <c r="AT20" s="58"/>
      <c r="AU20" s="58"/>
      <c r="AV20" s="58"/>
      <c r="AW20" s="58"/>
      <c r="AX20" s="58"/>
      <c r="AY20" s="58"/>
      <c r="AZ20" s="58"/>
      <c r="BA20" s="58"/>
      <c r="BB20" s="58"/>
      <c r="BC20" s="58"/>
      <c r="BD20" s="13"/>
      <c r="BE20" s="133" t="s">
        <v>20</v>
      </c>
      <c r="BF20" s="134"/>
      <c r="BG20" s="134"/>
      <c r="BH20" s="134"/>
      <c r="BI20" s="134"/>
      <c r="BJ20" s="134"/>
      <c r="BK20" s="134"/>
      <c r="BL20" s="134"/>
    </row>
    <row r="21" spans="1:79" ht="23.25" customHeight="1" x14ac:dyDescent="0.2">
      <c r="A21" s="46"/>
      <c r="B21" s="136" t="s">
        <v>8</v>
      </c>
      <c r="C21" s="136"/>
      <c r="D21" s="136"/>
      <c r="E21" s="136"/>
      <c r="F21" s="136"/>
      <c r="G21" s="136"/>
      <c r="H21" s="136"/>
      <c r="I21" s="136"/>
      <c r="J21" s="136"/>
      <c r="K21" s="136"/>
      <c r="L21" s="136"/>
      <c r="M21" s="48"/>
      <c r="N21" s="136" t="s">
        <v>21</v>
      </c>
      <c r="O21" s="136"/>
      <c r="P21" s="136"/>
      <c r="Q21" s="136"/>
      <c r="R21" s="136"/>
      <c r="S21" s="136"/>
      <c r="T21" s="136"/>
      <c r="U21" s="136"/>
      <c r="V21" s="136"/>
      <c r="W21" s="136"/>
      <c r="X21" s="136"/>
      <c r="Y21" s="136"/>
      <c r="Z21" s="14"/>
      <c r="AA21" s="137" t="s">
        <v>22</v>
      </c>
      <c r="AB21" s="137"/>
      <c r="AC21" s="137"/>
      <c r="AD21" s="137"/>
      <c r="AE21" s="137"/>
      <c r="AF21" s="137"/>
      <c r="AG21" s="137"/>
      <c r="AH21" s="137"/>
      <c r="AI21" s="137"/>
      <c r="AJ21" s="14"/>
      <c r="AK21" s="138" t="s">
        <v>23</v>
      </c>
      <c r="AL21" s="138"/>
      <c r="AM21" s="138"/>
      <c r="AN21" s="138"/>
      <c r="AO21" s="138"/>
      <c r="AP21" s="138"/>
      <c r="AQ21" s="138"/>
      <c r="AR21" s="138"/>
      <c r="AS21" s="138"/>
      <c r="AT21" s="138"/>
      <c r="AU21" s="138"/>
      <c r="AV21" s="138"/>
      <c r="AW21" s="138"/>
      <c r="AX21" s="138"/>
      <c r="AY21" s="138"/>
      <c r="AZ21" s="138"/>
      <c r="BA21" s="138"/>
      <c r="BB21" s="138"/>
      <c r="BC21" s="138"/>
      <c r="BD21" s="14"/>
      <c r="BE21" s="139" t="s">
        <v>24</v>
      </c>
      <c r="BF21" s="139"/>
      <c r="BG21" s="139"/>
      <c r="BH21" s="139"/>
      <c r="BI21" s="139"/>
      <c r="BJ21" s="139"/>
      <c r="BK21" s="139"/>
      <c r="BL21" s="139"/>
    </row>
    <row r="22" spans="1:79" ht="6.75" customHeight="1" x14ac:dyDescent="0.2"/>
    <row r="23" spans="1:79" ht="15.75" customHeight="1" x14ac:dyDescent="0.2">
      <c r="A23" s="54" t="s">
        <v>25</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row>
    <row r="24" spans="1:79" ht="27.75" customHeight="1" x14ac:dyDescent="0.2">
      <c r="A24" s="129" t="s">
        <v>26</v>
      </c>
      <c r="B24" s="129"/>
      <c r="C24" s="129"/>
      <c r="D24" s="129"/>
      <c r="E24" s="129"/>
      <c r="F24" s="129"/>
      <c r="G24" s="130" t="s">
        <v>27</v>
      </c>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2"/>
    </row>
    <row r="25" spans="1:79" ht="10.5" hidden="1" customHeight="1" x14ac:dyDescent="0.2">
      <c r="A25" s="92" t="s">
        <v>28</v>
      </c>
      <c r="B25" s="92"/>
      <c r="C25" s="92"/>
      <c r="D25" s="92"/>
      <c r="E25" s="92"/>
      <c r="F25" s="92"/>
      <c r="G25" s="93" t="s">
        <v>29</v>
      </c>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5"/>
      <c r="CA25" s="1" t="s">
        <v>30</v>
      </c>
    </row>
    <row r="26" spans="1:79" ht="28.5" customHeight="1" x14ac:dyDescent="0.2">
      <c r="A26" s="92">
        <v>1</v>
      </c>
      <c r="B26" s="92"/>
      <c r="C26" s="92"/>
      <c r="D26" s="92"/>
      <c r="E26" s="92"/>
      <c r="F26" s="92"/>
      <c r="G26" s="127" t="s">
        <v>31</v>
      </c>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9"/>
      <c r="CA26" s="1" t="s">
        <v>32</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4" t="s">
        <v>33</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row>
    <row r="29" spans="1:79" ht="15.95" customHeight="1" x14ac:dyDescent="0.2">
      <c r="A29" s="128" t="s">
        <v>34</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79" ht="12.75" customHeight="1" x14ac:dyDescent="0.2">
      <c r="A30" s="44"/>
      <c r="B30" s="44"/>
      <c r="C30" s="44"/>
      <c r="D30" s="44"/>
      <c r="E30" s="44"/>
      <c r="F30" s="44"/>
      <c r="G30" s="44"/>
      <c r="H30" s="44"/>
      <c r="I30" s="44"/>
      <c r="J30" s="44"/>
      <c r="K30" s="4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4" t="s">
        <v>35</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row>
    <row r="32" spans="1:79" ht="27.75" customHeight="1" x14ac:dyDescent="0.2">
      <c r="A32" s="129" t="s">
        <v>26</v>
      </c>
      <c r="B32" s="129"/>
      <c r="C32" s="129"/>
      <c r="D32" s="129"/>
      <c r="E32" s="129"/>
      <c r="F32" s="129"/>
      <c r="G32" s="130" t="s">
        <v>36</v>
      </c>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2"/>
    </row>
    <row r="33" spans="1:79" ht="10.5" hidden="1" customHeight="1" x14ac:dyDescent="0.2">
      <c r="A33" s="92" t="s">
        <v>37</v>
      </c>
      <c r="B33" s="92"/>
      <c r="C33" s="92"/>
      <c r="D33" s="92"/>
      <c r="E33" s="92"/>
      <c r="F33" s="92"/>
      <c r="G33" s="93" t="s">
        <v>29</v>
      </c>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5"/>
      <c r="CA33" s="1" t="s">
        <v>38</v>
      </c>
    </row>
    <row r="34" spans="1:79" ht="12.75" customHeight="1" x14ac:dyDescent="0.2">
      <c r="A34" s="92">
        <v>1</v>
      </c>
      <c r="B34" s="92"/>
      <c r="C34" s="92"/>
      <c r="D34" s="92"/>
      <c r="E34" s="92"/>
      <c r="F34" s="92"/>
      <c r="G34" s="127" t="s">
        <v>39</v>
      </c>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9"/>
      <c r="CA34" s="1" t="s">
        <v>40</v>
      </c>
    </row>
    <row r="36" spans="1:79" ht="15.75" customHeight="1" x14ac:dyDescent="0.2">
      <c r="A36" s="54" t="s">
        <v>41</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row>
    <row r="37" spans="1:79" ht="15.75" customHeight="1" x14ac:dyDescent="0.2">
      <c r="A37" s="54" t="s">
        <v>42</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row>
    <row r="38" spans="1:79" ht="15" customHeight="1" x14ac:dyDescent="0.2">
      <c r="A38" s="110" t="s">
        <v>43</v>
      </c>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row>
    <row r="39" spans="1:79" ht="48" customHeight="1" x14ac:dyDescent="0.2">
      <c r="A39" s="59" t="s">
        <v>26</v>
      </c>
      <c r="B39" s="59"/>
      <c r="C39" s="59" t="s">
        <v>44</v>
      </c>
      <c r="D39" s="59"/>
      <c r="E39" s="59"/>
      <c r="F39" s="59"/>
      <c r="G39" s="59"/>
      <c r="H39" s="59"/>
      <c r="I39" s="59"/>
      <c r="J39" s="59"/>
      <c r="K39" s="59"/>
      <c r="L39" s="59"/>
      <c r="M39" s="59"/>
      <c r="N39" s="59"/>
      <c r="O39" s="59"/>
      <c r="P39" s="59"/>
      <c r="Q39" s="59"/>
      <c r="R39" s="59"/>
      <c r="S39" s="59"/>
      <c r="T39" s="59"/>
      <c r="U39" s="59"/>
      <c r="V39" s="59"/>
      <c r="W39" s="59"/>
      <c r="X39" s="59"/>
      <c r="Y39" s="59"/>
      <c r="Z39" s="59"/>
      <c r="AA39" s="59" t="s">
        <v>45</v>
      </c>
      <c r="AB39" s="59"/>
      <c r="AC39" s="59"/>
      <c r="AD39" s="59"/>
      <c r="AE39" s="59"/>
      <c r="AF39" s="59"/>
      <c r="AG39" s="59"/>
      <c r="AH39" s="59"/>
      <c r="AI39" s="59"/>
      <c r="AJ39" s="59"/>
      <c r="AK39" s="59"/>
      <c r="AL39" s="59"/>
      <c r="AM39" s="59"/>
      <c r="AN39" s="59"/>
      <c r="AO39" s="59"/>
      <c r="AP39" s="59" t="s">
        <v>46</v>
      </c>
      <c r="AQ39" s="59"/>
      <c r="AR39" s="59"/>
      <c r="AS39" s="59"/>
      <c r="AT39" s="59"/>
      <c r="AU39" s="59"/>
      <c r="AV39" s="59"/>
      <c r="AW39" s="59"/>
      <c r="AX39" s="59"/>
      <c r="AY39" s="59"/>
      <c r="AZ39" s="59"/>
      <c r="BA39" s="59"/>
      <c r="BB39" s="59"/>
      <c r="BC39" s="59"/>
      <c r="BD39" s="59" t="s">
        <v>47</v>
      </c>
      <c r="BE39" s="59"/>
      <c r="BF39" s="59"/>
      <c r="BG39" s="59"/>
      <c r="BH39" s="59"/>
      <c r="BI39" s="59"/>
      <c r="BJ39" s="59"/>
      <c r="BK39" s="59"/>
      <c r="BL39" s="59"/>
      <c r="BM39" s="59"/>
      <c r="BN39" s="59"/>
      <c r="BO39" s="59"/>
      <c r="BP39" s="59"/>
      <c r="BQ39" s="59"/>
    </row>
    <row r="40" spans="1:79" ht="29.1" customHeight="1" x14ac:dyDescent="0.2">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t="s">
        <v>48</v>
      </c>
      <c r="AB40" s="59"/>
      <c r="AC40" s="59"/>
      <c r="AD40" s="59"/>
      <c r="AE40" s="59"/>
      <c r="AF40" s="59" t="s">
        <v>49</v>
      </c>
      <c r="AG40" s="59"/>
      <c r="AH40" s="59"/>
      <c r="AI40" s="59"/>
      <c r="AJ40" s="59"/>
      <c r="AK40" s="59" t="s">
        <v>50</v>
      </c>
      <c r="AL40" s="59"/>
      <c r="AM40" s="59"/>
      <c r="AN40" s="59"/>
      <c r="AO40" s="59"/>
      <c r="AP40" s="59" t="s">
        <v>48</v>
      </c>
      <c r="AQ40" s="59"/>
      <c r="AR40" s="59"/>
      <c r="AS40" s="59"/>
      <c r="AT40" s="59"/>
      <c r="AU40" s="59" t="s">
        <v>49</v>
      </c>
      <c r="AV40" s="59"/>
      <c r="AW40" s="59"/>
      <c r="AX40" s="59"/>
      <c r="AY40" s="59"/>
      <c r="AZ40" s="59" t="s">
        <v>50</v>
      </c>
      <c r="BA40" s="59"/>
      <c r="BB40" s="59"/>
      <c r="BC40" s="59"/>
      <c r="BD40" s="59" t="s">
        <v>48</v>
      </c>
      <c r="BE40" s="59"/>
      <c r="BF40" s="59"/>
      <c r="BG40" s="59"/>
      <c r="BH40" s="59"/>
      <c r="BI40" s="59" t="s">
        <v>49</v>
      </c>
      <c r="BJ40" s="59"/>
      <c r="BK40" s="59"/>
      <c r="BL40" s="59"/>
      <c r="BM40" s="59"/>
      <c r="BN40" s="59" t="s">
        <v>51</v>
      </c>
      <c r="BO40" s="59"/>
      <c r="BP40" s="59"/>
      <c r="BQ40" s="59"/>
    </row>
    <row r="41" spans="1:79" ht="15.95" customHeight="1" x14ac:dyDescent="0.2">
      <c r="A41" s="124">
        <v>1</v>
      </c>
      <c r="B41" s="124"/>
      <c r="C41" s="124">
        <v>2</v>
      </c>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1">
        <v>3</v>
      </c>
      <c r="AB41" s="122"/>
      <c r="AC41" s="122"/>
      <c r="AD41" s="122"/>
      <c r="AE41" s="123"/>
      <c r="AF41" s="121">
        <v>4</v>
      </c>
      <c r="AG41" s="122"/>
      <c r="AH41" s="122"/>
      <c r="AI41" s="122"/>
      <c r="AJ41" s="123"/>
      <c r="AK41" s="121">
        <v>5</v>
      </c>
      <c r="AL41" s="122"/>
      <c r="AM41" s="122"/>
      <c r="AN41" s="122"/>
      <c r="AO41" s="123"/>
      <c r="AP41" s="121">
        <v>6</v>
      </c>
      <c r="AQ41" s="122"/>
      <c r="AR41" s="122"/>
      <c r="AS41" s="122"/>
      <c r="AT41" s="123"/>
      <c r="AU41" s="121">
        <v>7</v>
      </c>
      <c r="AV41" s="122"/>
      <c r="AW41" s="122"/>
      <c r="AX41" s="122"/>
      <c r="AY41" s="123"/>
      <c r="AZ41" s="121">
        <v>8</v>
      </c>
      <c r="BA41" s="122"/>
      <c r="BB41" s="122"/>
      <c r="BC41" s="123"/>
      <c r="BD41" s="121">
        <v>9</v>
      </c>
      <c r="BE41" s="122"/>
      <c r="BF41" s="122"/>
      <c r="BG41" s="122"/>
      <c r="BH41" s="123"/>
      <c r="BI41" s="124">
        <v>10</v>
      </c>
      <c r="BJ41" s="124"/>
      <c r="BK41" s="124"/>
      <c r="BL41" s="124"/>
      <c r="BM41" s="124"/>
      <c r="BN41" s="124">
        <v>11</v>
      </c>
      <c r="BO41" s="124"/>
      <c r="BP41" s="124"/>
      <c r="BQ41" s="124"/>
    </row>
    <row r="42" spans="1:79" ht="15.75" hidden="1" customHeight="1" x14ac:dyDescent="0.2">
      <c r="A42" s="92" t="s">
        <v>37</v>
      </c>
      <c r="B42" s="92"/>
      <c r="C42" s="125" t="s">
        <v>29</v>
      </c>
      <c r="D42" s="125"/>
      <c r="E42" s="125"/>
      <c r="F42" s="125"/>
      <c r="G42" s="125"/>
      <c r="H42" s="125"/>
      <c r="I42" s="125"/>
      <c r="J42" s="125"/>
      <c r="K42" s="125"/>
      <c r="L42" s="125"/>
      <c r="M42" s="125"/>
      <c r="N42" s="125"/>
      <c r="O42" s="125"/>
      <c r="P42" s="125"/>
      <c r="Q42" s="125"/>
      <c r="R42" s="125"/>
      <c r="S42" s="125"/>
      <c r="T42" s="125"/>
      <c r="U42" s="125"/>
      <c r="V42" s="125"/>
      <c r="W42" s="125"/>
      <c r="X42" s="125"/>
      <c r="Y42" s="125"/>
      <c r="Z42" s="126"/>
      <c r="AA42" s="97" t="s">
        <v>52</v>
      </c>
      <c r="AB42" s="97"/>
      <c r="AC42" s="97"/>
      <c r="AD42" s="97"/>
      <c r="AE42" s="97"/>
      <c r="AF42" s="97" t="s">
        <v>53</v>
      </c>
      <c r="AG42" s="97"/>
      <c r="AH42" s="97"/>
      <c r="AI42" s="97"/>
      <c r="AJ42" s="97"/>
      <c r="AK42" s="105" t="s">
        <v>54</v>
      </c>
      <c r="AL42" s="105"/>
      <c r="AM42" s="105"/>
      <c r="AN42" s="105"/>
      <c r="AO42" s="105"/>
      <c r="AP42" s="97" t="s">
        <v>55</v>
      </c>
      <c r="AQ42" s="97"/>
      <c r="AR42" s="97"/>
      <c r="AS42" s="97"/>
      <c r="AT42" s="97"/>
      <c r="AU42" s="97" t="s">
        <v>56</v>
      </c>
      <c r="AV42" s="97"/>
      <c r="AW42" s="97"/>
      <c r="AX42" s="97"/>
      <c r="AY42" s="97"/>
      <c r="AZ42" s="105" t="s">
        <v>54</v>
      </c>
      <c r="BA42" s="105"/>
      <c r="BB42" s="105"/>
      <c r="BC42" s="105"/>
      <c r="BD42" s="120" t="s">
        <v>57</v>
      </c>
      <c r="BE42" s="120"/>
      <c r="BF42" s="120"/>
      <c r="BG42" s="120"/>
      <c r="BH42" s="120"/>
      <c r="BI42" s="120" t="s">
        <v>57</v>
      </c>
      <c r="BJ42" s="120"/>
      <c r="BK42" s="120"/>
      <c r="BL42" s="120"/>
      <c r="BM42" s="120"/>
      <c r="BN42" s="106" t="s">
        <v>54</v>
      </c>
      <c r="BO42" s="106"/>
      <c r="BP42" s="106"/>
      <c r="BQ42" s="106"/>
      <c r="CA42" s="1" t="s">
        <v>58</v>
      </c>
    </row>
    <row r="43" spans="1:79" ht="31.5" customHeight="1" x14ac:dyDescent="0.2">
      <c r="A43" s="59">
        <v>1</v>
      </c>
      <c r="B43" s="59"/>
      <c r="C43" s="117" t="s">
        <v>59</v>
      </c>
      <c r="D43" s="118"/>
      <c r="E43" s="118"/>
      <c r="F43" s="118"/>
      <c r="G43" s="118"/>
      <c r="H43" s="118"/>
      <c r="I43" s="118"/>
      <c r="J43" s="118"/>
      <c r="K43" s="118"/>
      <c r="L43" s="118"/>
      <c r="M43" s="118"/>
      <c r="N43" s="118"/>
      <c r="O43" s="118"/>
      <c r="P43" s="118"/>
      <c r="Q43" s="118"/>
      <c r="R43" s="118"/>
      <c r="S43" s="118"/>
      <c r="T43" s="118"/>
      <c r="U43" s="118"/>
      <c r="V43" s="118"/>
      <c r="W43" s="118"/>
      <c r="X43" s="118"/>
      <c r="Y43" s="118"/>
      <c r="Z43" s="119"/>
      <c r="AA43" s="116">
        <v>337670635.5</v>
      </c>
      <c r="AB43" s="116"/>
      <c r="AC43" s="116"/>
      <c r="AD43" s="116"/>
      <c r="AE43" s="116"/>
      <c r="AF43" s="116">
        <v>35866566</v>
      </c>
      <c r="AG43" s="116"/>
      <c r="AH43" s="116"/>
      <c r="AI43" s="116"/>
      <c r="AJ43" s="116"/>
      <c r="AK43" s="116">
        <f t="shared" ref="AK43:AK48" si="0">AA43+AF43</f>
        <v>373537201.5</v>
      </c>
      <c r="AL43" s="116"/>
      <c r="AM43" s="116"/>
      <c r="AN43" s="116"/>
      <c r="AO43" s="116"/>
      <c r="AP43" s="116">
        <v>309137437.93000001</v>
      </c>
      <c r="AQ43" s="116"/>
      <c r="AR43" s="116"/>
      <c r="AS43" s="116"/>
      <c r="AT43" s="116"/>
      <c r="AU43" s="116">
        <v>14905149.189999999</v>
      </c>
      <c r="AV43" s="116"/>
      <c r="AW43" s="116"/>
      <c r="AX43" s="116"/>
      <c r="AY43" s="116"/>
      <c r="AZ43" s="116">
        <f t="shared" ref="AZ43:AZ47" si="1">AP43+AU43</f>
        <v>324042587.12</v>
      </c>
      <c r="BA43" s="116"/>
      <c r="BB43" s="116"/>
      <c r="BC43" s="116"/>
      <c r="BD43" s="116">
        <f>AP43-AA43</f>
        <v>-28533197.569999993</v>
      </c>
      <c r="BE43" s="116"/>
      <c r="BF43" s="116"/>
      <c r="BG43" s="116"/>
      <c r="BH43" s="116"/>
      <c r="BI43" s="116">
        <f t="shared" ref="BI43:BI48" si="2">AU43-AF43</f>
        <v>-20961416.810000002</v>
      </c>
      <c r="BJ43" s="116"/>
      <c r="BK43" s="116"/>
      <c r="BL43" s="116"/>
      <c r="BM43" s="116"/>
      <c r="BN43" s="116">
        <f t="shared" ref="BN43:BN48" si="3">BD43+BI43</f>
        <v>-49494614.379999995</v>
      </c>
      <c r="BO43" s="116"/>
      <c r="BP43" s="116"/>
      <c r="BQ43" s="116"/>
      <c r="CA43" s="1" t="s">
        <v>60</v>
      </c>
    </row>
    <row r="44" spans="1:79" ht="15.75" customHeight="1" x14ac:dyDescent="0.2">
      <c r="A44" s="59">
        <v>2</v>
      </c>
      <c r="B44" s="59"/>
      <c r="C44" s="117" t="s">
        <v>61</v>
      </c>
      <c r="D44" s="118"/>
      <c r="E44" s="118"/>
      <c r="F44" s="118"/>
      <c r="G44" s="118"/>
      <c r="H44" s="118"/>
      <c r="I44" s="118"/>
      <c r="J44" s="118"/>
      <c r="K44" s="118"/>
      <c r="L44" s="118"/>
      <c r="M44" s="118"/>
      <c r="N44" s="118"/>
      <c r="O44" s="118"/>
      <c r="P44" s="118"/>
      <c r="Q44" s="118"/>
      <c r="R44" s="118"/>
      <c r="S44" s="118"/>
      <c r="T44" s="118"/>
      <c r="U44" s="118"/>
      <c r="V44" s="118"/>
      <c r="W44" s="118"/>
      <c r="X44" s="118"/>
      <c r="Y44" s="118"/>
      <c r="Z44" s="119"/>
      <c r="AA44" s="116">
        <v>43664084.549999997</v>
      </c>
      <c r="AB44" s="116"/>
      <c r="AC44" s="116"/>
      <c r="AD44" s="116"/>
      <c r="AE44" s="116"/>
      <c r="AF44" s="116">
        <v>26675124</v>
      </c>
      <c r="AG44" s="116"/>
      <c r="AH44" s="116"/>
      <c r="AI44" s="116"/>
      <c r="AJ44" s="116"/>
      <c r="AK44" s="116">
        <f t="shared" si="0"/>
        <v>70339208.549999997</v>
      </c>
      <c r="AL44" s="116"/>
      <c r="AM44" s="116"/>
      <c r="AN44" s="116"/>
      <c r="AO44" s="116"/>
      <c r="AP44" s="116">
        <v>26725926.829999998</v>
      </c>
      <c r="AQ44" s="116"/>
      <c r="AR44" s="116"/>
      <c r="AS44" s="116"/>
      <c r="AT44" s="116"/>
      <c r="AU44" s="116">
        <v>8061491.2300000004</v>
      </c>
      <c r="AV44" s="116"/>
      <c r="AW44" s="116"/>
      <c r="AX44" s="116"/>
      <c r="AY44" s="116"/>
      <c r="AZ44" s="116">
        <f t="shared" si="1"/>
        <v>34787418.060000002</v>
      </c>
      <c r="BA44" s="116"/>
      <c r="BB44" s="116"/>
      <c r="BC44" s="116"/>
      <c r="BD44" s="116">
        <f t="shared" ref="BD44:BD48" si="4">AP44-AA44</f>
        <v>-16938157.719999999</v>
      </c>
      <c r="BE44" s="116"/>
      <c r="BF44" s="116"/>
      <c r="BG44" s="116"/>
      <c r="BH44" s="116"/>
      <c r="BI44" s="116">
        <f t="shared" si="2"/>
        <v>-18613632.77</v>
      </c>
      <c r="BJ44" s="116"/>
      <c r="BK44" s="116"/>
      <c r="BL44" s="116"/>
      <c r="BM44" s="116"/>
      <c r="BN44" s="116">
        <f t="shared" si="3"/>
        <v>-35551790.489999995</v>
      </c>
      <c r="BO44" s="116"/>
      <c r="BP44" s="116"/>
      <c r="BQ44" s="116"/>
    </row>
    <row r="45" spans="1:79" ht="15.75" customHeight="1" x14ac:dyDescent="0.2">
      <c r="A45" s="59">
        <v>3</v>
      </c>
      <c r="B45" s="59"/>
      <c r="C45" s="117" t="s">
        <v>62</v>
      </c>
      <c r="D45" s="118"/>
      <c r="E45" s="118"/>
      <c r="F45" s="118"/>
      <c r="G45" s="118"/>
      <c r="H45" s="118"/>
      <c r="I45" s="118"/>
      <c r="J45" s="118"/>
      <c r="K45" s="118"/>
      <c r="L45" s="118"/>
      <c r="M45" s="118"/>
      <c r="N45" s="118"/>
      <c r="O45" s="118"/>
      <c r="P45" s="118"/>
      <c r="Q45" s="118"/>
      <c r="R45" s="118"/>
      <c r="S45" s="118"/>
      <c r="T45" s="118"/>
      <c r="U45" s="118"/>
      <c r="V45" s="118"/>
      <c r="W45" s="118"/>
      <c r="X45" s="118"/>
      <c r="Y45" s="118"/>
      <c r="Z45" s="119"/>
      <c r="AA45" s="116">
        <v>0</v>
      </c>
      <c r="AB45" s="116"/>
      <c r="AC45" s="116"/>
      <c r="AD45" s="116"/>
      <c r="AE45" s="116"/>
      <c r="AF45" s="116">
        <v>9925752</v>
      </c>
      <c r="AG45" s="116"/>
      <c r="AH45" s="116"/>
      <c r="AI45" s="116"/>
      <c r="AJ45" s="116"/>
      <c r="AK45" s="116">
        <f t="shared" si="0"/>
        <v>9925752</v>
      </c>
      <c r="AL45" s="116"/>
      <c r="AM45" s="116"/>
      <c r="AN45" s="116"/>
      <c r="AO45" s="116"/>
      <c r="AP45" s="116">
        <v>0</v>
      </c>
      <c r="AQ45" s="116"/>
      <c r="AR45" s="116"/>
      <c r="AS45" s="116"/>
      <c r="AT45" s="116"/>
      <c r="AU45" s="116">
        <v>5619992.46</v>
      </c>
      <c r="AV45" s="116"/>
      <c r="AW45" s="116"/>
      <c r="AX45" s="116"/>
      <c r="AY45" s="116"/>
      <c r="AZ45" s="116">
        <f t="shared" si="1"/>
        <v>5619992.46</v>
      </c>
      <c r="BA45" s="116"/>
      <c r="BB45" s="116"/>
      <c r="BC45" s="116"/>
      <c r="BD45" s="116">
        <f t="shared" si="4"/>
        <v>0</v>
      </c>
      <c r="BE45" s="116"/>
      <c r="BF45" s="116"/>
      <c r="BG45" s="116"/>
      <c r="BH45" s="116"/>
      <c r="BI45" s="116">
        <f t="shared" si="2"/>
        <v>-4305759.54</v>
      </c>
      <c r="BJ45" s="116"/>
      <c r="BK45" s="116"/>
      <c r="BL45" s="116"/>
      <c r="BM45" s="116"/>
      <c r="BN45" s="116">
        <f t="shared" si="3"/>
        <v>-4305759.54</v>
      </c>
      <c r="BO45" s="116"/>
      <c r="BP45" s="116"/>
      <c r="BQ45" s="116"/>
    </row>
    <row r="46" spans="1:79" ht="15.75" customHeight="1" x14ac:dyDescent="0.2">
      <c r="A46" s="59">
        <v>4</v>
      </c>
      <c r="B46" s="59"/>
      <c r="C46" s="117" t="s">
        <v>63</v>
      </c>
      <c r="D46" s="118"/>
      <c r="E46" s="118"/>
      <c r="F46" s="118"/>
      <c r="G46" s="118"/>
      <c r="H46" s="118"/>
      <c r="I46" s="118"/>
      <c r="J46" s="118"/>
      <c r="K46" s="118"/>
      <c r="L46" s="118"/>
      <c r="M46" s="118"/>
      <c r="N46" s="118"/>
      <c r="O46" s="118"/>
      <c r="P46" s="118"/>
      <c r="Q46" s="118"/>
      <c r="R46" s="118"/>
      <c r="S46" s="118"/>
      <c r="T46" s="118"/>
      <c r="U46" s="118"/>
      <c r="V46" s="118"/>
      <c r="W46" s="118"/>
      <c r="X46" s="118"/>
      <c r="Y46" s="118"/>
      <c r="Z46" s="119"/>
      <c r="AA46" s="116">
        <v>0</v>
      </c>
      <c r="AB46" s="116"/>
      <c r="AC46" s="116"/>
      <c r="AD46" s="116"/>
      <c r="AE46" s="116"/>
      <c r="AF46" s="116">
        <v>5679540</v>
      </c>
      <c r="AG46" s="116"/>
      <c r="AH46" s="116"/>
      <c r="AI46" s="116"/>
      <c r="AJ46" s="116"/>
      <c r="AK46" s="116">
        <f t="shared" si="0"/>
        <v>5679540</v>
      </c>
      <c r="AL46" s="116"/>
      <c r="AM46" s="116"/>
      <c r="AN46" s="116"/>
      <c r="AO46" s="116"/>
      <c r="AP46" s="116">
        <v>0</v>
      </c>
      <c r="AQ46" s="116"/>
      <c r="AR46" s="116"/>
      <c r="AS46" s="116"/>
      <c r="AT46" s="116"/>
      <c r="AU46" s="116">
        <v>4379873.62</v>
      </c>
      <c r="AV46" s="116"/>
      <c r="AW46" s="116"/>
      <c r="AX46" s="116"/>
      <c r="AY46" s="116"/>
      <c r="AZ46" s="116">
        <f t="shared" si="1"/>
        <v>4379873.62</v>
      </c>
      <c r="BA46" s="116"/>
      <c r="BB46" s="116"/>
      <c r="BC46" s="116"/>
      <c r="BD46" s="116">
        <f t="shared" si="4"/>
        <v>0</v>
      </c>
      <c r="BE46" s="116"/>
      <c r="BF46" s="116"/>
      <c r="BG46" s="116"/>
      <c r="BH46" s="116"/>
      <c r="BI46" s="116">
        <f t="shared" si="2"/>
        <v>-1299666.3799999999</v>
      </c>
      <c r="BJ46" s="116"/>
      <c r="BK46" s="116"/>
      <c r="BL46" s="116"/>
      <c r="BM46" s="116"/>
      <c r="BN46" s="116">
        <f t="shared" si="3"/>
        <v>-1299666.3799999999</v>
      </c>
      <c r="BO46" s="116"/>
      <c r="BP46" s="116"/>
      <c r="BQ46" s="116"/>
    </row>
    <row r="47" spans="1:79" ht="31.5" customHeight="1" x14ac:dyDescent="0.2">
      <c r="A47" s="59">
        <v>5</v>
      </c>
      <c r="B47" s="59"/>
      <c r="C47" s="117" t="s">
        <v>64</v>
      </c>
      <c r="D47" s="118"/>
      <c r="E47" s="118"/>
      <c r="F47" s="118"/>
      <c r="G47" s="118"/>
      <c r="H47" s="118"/>
      <c r="I47" s="118"/>
      <c r="J47" s="118"/>
      <c r="K47" s="118"/>
      <c r="L47" s="118"/>
      <c r="M47" s="118"/>
      <c r="N47" s="118"/>
      <c r="O47" s="118"/>
      <c r="P47" s="118"/>
      <c r="Q47" s="118"/>
      <c r="R47" s="118"/>
      <c r="S47" s="118"/>
      <c r="T47" s="118"/>
      <c r="U47" s="118"/>
      <c r="V47" s="118"/>
      <c r="W47" s="118"/>
      <c r="X47" s="118"/>
      <c r="Y47" s="118"/>
      <c r="Z47" s="119"/>
      <c r="AA47" s="116">
        <v>0</v>
      </c>
      <c r="AB47" s="116"/>
      <c r="AC47" s="116"/>
      <c r="AD47" s="116"/>
      <c r="AE47" s="116"/>
      <c r="AF47" s="116">
        <v>250161</v>
      </c>
      <c r="AG47" s="116"/>
      <c r="AH47" s="116"/>
      <c r="AI47" s="116"/>
      <c r="AJ47" s="116"/>
      <c r="AK47" s="116">
        <f t="shared" si="0"/>
        <v>250161</v>
      </c>
      <c r="AL47" s="116"/>
      <c r="AM47" s="116"/>
      <c r="AN47" s="116"/>
      <c r="AO47" s="116"/>
      <c r="AP47" s="116">
        <v>0</v>
      </c>
      <c r="AQ47" s="116"/>
      <c r="AR47" s="116"/>
      <c r="AS47" s="116"/>
      <c r="AT47" s="116"/>
      <c r="AU47" s="116">
        <v>160443.18</v>
      </c>
      <c r="AV47" s="116"/>
      <c r="AW47" s="116"/>
      <c r="AX47" s="116"/>
      <c r="AY47" s="116"/>
      <c r="AZ47" s="116">
        <f t="shared" si="1"/>
        <v>160443.18</v>
      </c>
      <c r="BA47" s="116"/>
      <c r="BB47" s="116"/>
      <c r="BC47" s="116"/>
      <c r="BD47" s="116">
        <f t="shared" si="4"/>
        <v>0</v>
      </c>
      <c r="BE47" s="116"/>
      <c r="BF47" s="116"/>
      <c r="BG47" s="116"/>
      <c r="BH47" s="116"/>
      <c r="BI47" s="116">
        <f t="shared" si="2"/>
        <v>-89717.82</v>
      </c>
      <c r="BJ47" s="116"/>
      <c r="BK47" s="116"/>
      <c r="BL47" s="116"/>
      <c r="BM47" s="116"/>
      <c r="BN47" s="116">
        <f t="shared" si="3"/>
        <v>-89717.82</v>
      </c>
      <c r="BO47" s="116"/>
      <c r="BP47" s="116"/>
      <c r="BQ47" s="116"/>
    </row>
    <row r="48" spans="1:79" s="17" customFormat="1" ht="15.75" x14ac:dyDescent="0.2">
      <c r="A48" s="67"/>
      <c r="B48" s="67"/>
      <c r="C48" s="115" t="s">
        <v>65</v>
      </c>
      <c r="D48" s="69"/>
      <c r="E48" s="69"/>
      <c r="F48" s="69"/>
      <c r="G48" s="69"/>
      <c r="H48" s="69"/>
      <c r="I48" s="69"/>
      <c r="J48" s="69"/>
      <c r="K48" s="69"/>
      <c r="L48" s="69"/>
      <c r="M48" s="69"/>
      <c r="N48" s="69"/>
      <c r="O48" s="69"/>
      <c r="P48" s="69"/>
      <c r="Q48" s="69"/>
      <c r="R48" s="69"/>
      <c r="S48" s="69"/>
      <c r="T48" s="69"/>
      <c r="U48" s="69"/>
      <c r="V48" s="69"/>
      <c r="W48" s="69"/>
      <c r="X48" s="69"/>
      <c r="Y48" s="69"/>
      <c r="Z48" s="70"/>
      <c r="AA48" s="114">
        <f>SUM(AA43:AA47)</f>
        <v>381334720.05000001</v>
      </c>
      <c r="AB48" s="114"/>
      <c r="AC48" s="114"/>
      <c r="AD48" s="114"/>
      <c r="AE48" s="114"/>
      <c r="AF48" s="114">
        <f>SUM(AF43:AF47)</f>
        <v>78397143</v>
      </c>
      <c r="AG48" s="114"/>
      <c r="AH48" s="114"/>
      <c r="AI48" s="114"/>
      <c r="AJ48" s="114"/>
      <c r="AK48" s="114">
        <f t="shared" si="0"/>
        <v>459731863.05000001</v>
      </c>
      <c r="AL48" s="114"/>
      <c r="AM48" s="114"/>
      <c r="AN48" s="114"/>
      <c r="AO48" s="114"/>
      <c r="AP48" s="114">
        <f>SUM(AP43:AP47)</f>
        <v>335863364.75999999</v>
      </c>
      <c r="AQ48" s="114"/>
      <c r="AR48" s="114"/>
      <c r="AS48" s="114"/>
      <c r="AT48" s="114"/>
      <c r="AU48" s="114">
        <f>SUM(AU43:AU47)</f>
        <v>33126949.680000003</v>
      </c>
      <c r="AV48" s="114"/>
      <c r="AW48" s="114"/>
      <c r="AX48" s="114"/>
      <c r="AY48" s="114"/>
      <c r="AZ48" s="114">
        <f>SUM(AZ43:AZ47)</f>
        <v>368990314.44</v>
      </c>
      <c r="BA48" s="114"/>
      <c r="BB48" s="114"/>
      <c r="BC48" s="114"/>
      <c r="BD48" s="114">
        <f t="shared" si="4"/>
        <v>-45471355.290000021</v>
      </c>
      <c r="BE48" s="114"/>
      <c r="BF48" s="114"/>
      <c r="BG48" s="114"/>
      <c r="BH48" s="114"/>
      <c r="BI48" s="114">
        <f t="shared" si="2"/>
        <v>-45270193.319999993</v>
      </c>
      <c r="BJ48" s="114"/>
      <c r="BK48" s="114"/>
      <c r="BL48" s="114"/>
      <c r="BM48" s="114"/>
      <c r="BN48" s="114">
        <f t="shared" si="3"/>
        <v>-90741548.610000014</v>
      </c>
      <c r="BO48" s="114"/>
      <c r="BP48" s="114"/>
      <c r="BQ48" s="114"/>
    </row>
    <row r="49" spans="1:79" s="17" customFormat="1" ht="15.75" x14ac:dyDescent="0.2">
      <c r="A49" s="18"/>
      <c r="B49" s="18"/>
      <c r="C49" s="19"/>
      <c r="D49" s="20"/>
      <c r="E49" s="20"/>
      <c r="F49" s="20"/>
      <c r="G49" s="20"/>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row>
    <row r="50" spans="1:79" s="17" customFormat="1" ht="15.75" x14ac:dyDescent="0.2">
      <c r="A50" s="55" t="s">
        <v>66</v>
      </c>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row>
    <row r="51" spans="1:79" s="17" customFormat="1" ht="15.75" x14ac:dyDescent="0.2">
      <c r="A51" s="18"/>
      <c r="B51" s="18"/>
      <c r="C51" s="19"/>
      <c r="D51" s="20"/>
      <c r="E51" s="20"/>
      <c r="F51" s="20"/>
      <c r="G51" s="20"/>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row>
    <row r="52" spans="1:79" s="17" customFormat="1" ht="49.5" customHeight="1" x14ac:dyDescent="0.2">
      <c r="A52" s="59" t="s">
        <v>26</v>
      </c>
      <c r="B52" s="59"/>
      <c r="C52" s="111" t="s">
        <v>155</v>
      </c>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row>
    <row r="53" spans="1:79" s="17" customFormat="1" ht="224.25" customHeight="1" x14ac:dyDescent="0.2">
      <c r="A53" s="59">
        <v>1</v>
      </c>
      <c r="B53" s="59"/>
      <c r="C53" s="78" t="s">
        <v>156</v>
      </c>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row>
    <row r="54" spans="1:79" s="17" customFormat="1" ht="40.5" customHeight="1" x14ac:dyDescent="0.2">
      <c r="A54" s="59">
        <v>2</v>
      </c>
      <c r="B54" s="59"/>
      <c r="C54" s="78" t="s">
        <v>157</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row>
    <row r="55" spans="1:79" s="17" customFormat="1" ht="46.5" customHeight="1" x14ac:dyDescent="0.2">
      <c r="A55" s="59">
        <v>3</v>
      </c>
      <c r="B55" s="59"/>
      <c r="C55" s="78" t="s">
        <v>67</v>
      </c>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80"/>
    </row>
    <row r="56" spans="1:79" s="17" customFormat="1" ht="72" customHeight="1" x14ac:dyDescent="0.2">
      <c r="A56" s="59">
        <v>4</v>
      </c>
      <c r="B56" s="59"/>
      <c r="C56" s="78" t="s">
        <v>68</v>
      </c>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80"/>
    </row>
    <row r="57" spans="1:79" s="17" customFormat="1" ht="15.75" x14ac:dyDescent="0.2">
      <c r="A57" s="59">
        <v>5</v>
      </c>
      <c r="B57" s="59"/>
      <c r="C57" s="78" t="s">
        <v>69</v>
      </c>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row>
    <row r="58" spans="1:79" s="17" customFormat="1" ht="15.75" x14ac:dyDescent="0.2">
      <c r="A58" s="18"/>
      <c r="B58" s="18"/>
      <c r="C58" s="19"/>
      <c r="D58" s="20"/>
      <c r="E58" s="20"/>
      <c r="F58" s="20"/>
      <c r="G58" s="20"/>
      <c r="H58" s="20"/>
      <c r="I58" s="20"/>
      <c r="J58" s="20"/>
      <c r="K58" s="20"/>
      <c r="L58" s="20"/>
      <c r="M58" s="20"/>
      <c r="N58" s="20"/>
      <c r="O58" s="20"/>
      <c r="P58" s="20"/>
      <c r="Q58" s="20"/>
      <c r="R58" s="20"/>
      <c r="S58" s="20"/>
      <c r="T58" s="20"/>
      <c r="U58" s="20"/>
      <c r="V58" s="20"/>
      <c r="W58" s="20"/>
      <c r="X58" s="20"/>
      <c r="Y58" s="20"/>
      <c r="Z58" s="20"/>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row>
    <row r="59" spans="1:79" ht="15.75" customHeight="1" x14ac:dyDescent="0.2">
      <c r="A59" s="54" t="s">
        <v>70</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row>
    <row r="60" spans="1:79" ht="15" customHeight="1" x14ac:dyDescent="0.2">
      <c r="A60" s="110" t="s">
        <v>43</v>
      </c>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row>
    <row r="61" spans="1:79" ht="28.5" customHeight="1" x14ac:dyDescent="0.2">
      <c r="A61" s="59" t="s">
        <v>71</v>
      </c>
      <c r="B61" s="59"/>
      <c r="C61" s="59"/>
      <c r="D61" s="59"/>
      <c r="E61" s="59"/>
      <c r="F61" s="59"/>
      <c r="G61" s="59"/>
      <c r="H61" s="59"/>
      <c r="I61" s="59"/>
      <c r="J61" s="59"/>
      <c r="K61" s="59"/>
      <c r="L61" s="59"/>
      <c r="M61" s="59"/>
      <c r="N61" s="59"/>
      <c r="O61" s="59"/>
      <c r="P61" s="59"/>
      <c r="Q61" s="59" t="s">
        <v>45</v>
      </c>
      <c r="R61" s="59"/>
      <c r="S61" s="59"/>
      <c r="T61" s="59"/>
      <c r="U61" s="59"/>
      <c r="V61" s="59"/>
      <c r="W61" s="59"/>
      <c r="X61" s="59"/>
      <c r="Y61" s="59"/>
      <c r="Z61" s="59"/>
      <c r="AA61" s="59"/>
      <c r="AB61" s="59"/>
      <c r="AC61" s="59"/>
      <c r="AD61" s="59"/>
      <c r="AE61" s="59"/>
      <c r="AF61" s="59"/>
      <c r="AG61" s="59" t="s">
        <v>46</v>
      </c>
      <c r="AH61" s="59"/>
      <c r="AI61" s="59"/>
      <c r="AJ61" s="59"/>
      <c r="AK61" s="59"/>
      <c r="AL61" s="59"/>
      <c r="AM61" s="59"/>
      <c r="AN61" s="59"/>
      <c r="AO61" s="59"/>
      <c r="AP61" s="59"/>
      <c r="AQ61" s="59"/>
      <c r="AR61" s="59"/>
      <c r="AS61" s="59"/>
      <c r="AT61" s="59"/>
      <c r="AU61" s="59"/>
      <c r="AV61" s="59"/>
      <c r="AW61" s="59" t="s">
        <v>47</v>
      </c>
      <c r="AX61" s="59"/>
      <c r="AY61" s="59"/>
      <c r="AZ61" s="59"/>
      <c r="BA61" s="59"/>
      <c r="BB61" s="59"/>
      <c r="BC61" s="59"/>
      <c r="BD61" s="59"/>
      <c r="BE61" s="59"/>
      <c r="BF61" s="59"/>
      <c r="BG61" s="59"/>
      <c r="BH61" s="59"/>
      <c r="BI61" s="59"/>
      <c r="BJ61" s="59"/>
      <c r="BK61" s="59"/>
      <c r="BL61" s="59"/>
      <c r="BM61" s="22"/>
      <c r="BN61" s="22"/>
      <c r="BO61" s="22"/>
      <c r="BP61" s="22"/>
      <c r="BQ61" s="22"/>
    </row>
    <row r="62" spans="1:79" ht="29.1" customHeight="1" x14ac:dyDescent="0.2">
      <c r="A62" s="59"/>
      <c r="B62" s="59"/>
      <c r="C62" s="59"/>
      <c r="D62" s="59"/>
      <c r="E62" s="59"/>
      <c r="F62" s="59"/>
      <c r="G62" s="59"/>
      <c r="H62" s="59"/>
      <c r="I62" s="59"/>
      <c r="J62" s="59"/>
      <c r="K62" s="59"/>
      <c r="L62" s="59"/>
      <c r="M62" s="59"/>
      <c r="N62" s="59"/>
      <c r="O62" s="59"/>
      <c r="P62" s="59"/>
      <c r="Q62" s="59" t="s">
        <v>48</v>
      </c>
      <c r="R62" s="59"/>
      <c r="S62" s="59"/>
      <c r="T62" s="59"/>
      <c r="U62" s="59"/>
      <c r="V62" s="59" t="s">
        <v>49</v>
      </c>
      <c r="W62" s="59"/>
      <c r="X62" s="59"/>
      <c r="Y62" s="59"/>
      <c r="Z62" s="59"/>
      <c r="AA62" s="59" t="s">
        <v>50</v>
      </c>
      <c r="AB62" s="59"/>
      <c r="AC62" s="59"/>
      <c r="AD62" s="59"/>
      <c r="AE62" s="59"/>
      <c r="AF62" s="59"/>
      <c r="AG62" s="59" t="s">
        <v>48</v>
      </c>
      <c r="AH62" s="59"/>
      <c r="AI62" s="59"/>
      <c r="AJ62" s="59"/>
      <c r="AK62" s="59"/>
      <c r="AL62" s="59" t="s">
        <v>49</v>
      </c>
      <c r="AM62" s="59"/>
      <c r="AN62" s="59"/>
      <c r="AO62" s="59"/>
      <c r="AP62" s="59"/>
      <c r="AQ62" s="59" t="s">
        <v>50</v>
      </c>
      <c r="AR62" s="59"/>
      <c r="AS62" s="59"/>
      <c r="AT62" s="59"/>
      <c r="AU62" s="59"/>
      <c r="AV62" s="59"/>
      <c r="AW62" s="72" t="s">
        <v>48</v>
      </c>
      <c r="AX62" s="73"/>
      <c r="AY62" s="73"/>
      <c r="AZ62" s="73"/>
      <c r="BA62" s="74"/>
      <c r="BB62" s="72" t="s">
        <v>49</v>
      </c>
      <c r="BC62" s="73"/>
      <c r="BD62" s="73"/>
      <c r="BE62" s="73"/>
      <c r="BF62" s="74"/>
      <c r="BG62" s="59" t="s">
        <v>50</v>
      </c>
      <c r="BH62" s="59"/>
      <c r="BI62" s="59"/>
      <c r="BJ62" s="59"/>
      <c r="BK62" s="59"/>
      <c r="BL62" s="59"/>
      <c r="BM62" s="22"/>
      <c r="BN62" s="22"/>
      <c r="BO62" s="22"/>
      <c r="BP62" s="22"/>
      <c r="BQ62" s="22"/>
    </row>
    <row r="63" spans="1:79" ht="15.95" customHeight="1" x14ac:dyDescent="0.25">
      <c r="A63" s="59">
        <v>1</v>
      </c>
      <c r="B63" s="59"/>
      <c r="C63" s="59"/>
      <c r="D63" s="59"/>
      <c r="E63" s="59"/>
      <c r="F63" s="59"/>
      <c r="G63" s="59"/>
      <c r="H63" s="59"/>
      <c r="I63" s="59"/>
      <c r="J63" s="59"/>
      <c r="K63" s="59"/>
      <c r="L63" s="59"/>
      <c r="M63" s="59"/>
      <c r="N63" s="59"/>
      <c r="O63" s="59"/>
      <c r="P63" s="59"/>
      <c r="Q63" s="59">
        <v>2</v>
      </c>
      <c r="R63" s="59"/>
      <c r="S63" s="59"/>
      <c r="T63" s="59"/>
      <c r="U63" s="59"/>
      <c r="V63" s="59">
        <v>3</v>
      </c>
      <c r="W63" s="59"/>
      <c r="X63" s="59"/>
      <c r="Y63" s="59"/>
      <c r="Z63" s="59"/>
      <c r="AA63" s="59">
        <v>4</v>
      </c>
      <c r="AB63" s="59"/>
      <c r="AC63" s="59"/>
      <c r="AD63" s="59"/>
      <c r="AE63" s="59"/>
      <c r="AF63" s="59"/>
      <c r="AG63" s="59">
        <v>5</v>
      </c>
      <c r="AH63" s="59"/>
      <c r="AI63" s="59"/>
      <c r="AJ63" s="59"/>
      <c r="AK63" s="59"/>
      <c r="AL63" s="59">
        <v>6</v>
      </c>
      <c r="AM63" s="59"/>
      <c r="AN63" s="59"/>
      <c r="AO63" s="59"/>
      <c r="AP63" s="59"/>
      <c r="AQ63" s="59">
        <v>7</v>
      </c>
      <c r="AR63" s="59"/>
      <c r="AS63" s="59"/>
      <c r="AT63" s="59"/>
      <c r="AU63" s="59"/>
      <c r="AV63" s="59"/>
      <c r="AW63" s="59">
        <v>8</v>
      </c>
      <c r="AX63" s="59"/>
      <c r="AY63" s="59"/>
      <c r="AZ63" s="59"/>
      <c r="BA63" s="59"/>
      <c r="BB63" s="104">
        <v>9</v>
      </c>
      <c r="BC63" s="104"/>
      <c r="BD63" s="104"/>
      <c r="BE63" s="104"/>
      <c r="BF63" s="104"/>
      <c r="BG63" s="104">
        <v>10</v>
      </c>
      <c r="BH63" s="104"/>
      <c r="BI63" s="104"/>
      <c r="BJ63" s="104"/>
      <c r="BK63" s="104"/>
      <c r="BL63" s="104"/>
      <c r="BM63" s="23"/>
      <c r="BN63" s="23"/>
      <c r="BO63" s="23"/>
      <c r="BP63" s="23"/>
      <c r="BQ63" s="23"/>
    </row>
    <row r="64" spans="1:79" ht="18" hidden="1" customHeight="1" x14ac:dyDescent="0.2">
      <c r="A64" s="96" t="s">
        <v>29</v>
      </c>
      <c r="B64" s="96"/>
      <c r="C64" s="96"/>
      <c r="D64" s="96"/>
      <c r="E64" s="96"/>
      <c r="F64" s="96"/>
      <c r="G64" s="96"/>
      <c r="H64" s="96"/>
      <c r="I64" s="96"/>
      <c r="J64" s="96"/>
      <c r="K64" s="96"/>
      <c r="L64" s="96"/>
      <c r="M64" s="96"/>
      <c r="N64" s="96"/>
      <c r="O64" s="96"/>
      <c r="P64" s="96"/>
      <c r="Q64" s="97" t="s">
        <v>52</v>
      </c>
      <c r="R64" s="97"/>
      <c r="S64" s="97"/>
      <c r="T64" s="97"/>
      <c r="U64" s="97"/>
      <c r="V64" s="97" t="s">
        <v>53</v>
      </c>
      <c r="W64" s="97"/>
      <c r="X64" s="97"/>
      <c r="Y64" s="97"/>
      <c r="Z64" s="97"/>
      <c r="AA64" s="105" t="s">
        <v>54</v>
      </c>
      <c r="AB64" s="106"/>
      <c r="AC64" s="106"/>
      <c r="AD64" s="106"/>
      <c r="AE64" s="106"/>
      <c r="AF64" s="106"/>
      <c r="AG64" s="97" t="s">
        <v>55</v>
      </c>
      <c r="AH64" s="97"/>
      <c r="AI64" s="97"/>
      <c r="AJ64" s="97"/>
      <c r="AK64" s="97"/>
      <c r="AL64" s="97" t="s">
        <v>56</v>
      </c>
      <c r="AM64" s="97"/>
      <c r="AN64" s="97"/>
      <c r="AO64" s="97"/>
      <c r="AP64" s="97"/>
      <c r="AQ64" s="105" t="s">
        <v>54</v>
      </c>
      <c r="AR64" s="106"/>
      <c r="AS64" s="106"/>
      <c r="AT64" s="106"/>
      <c r="AU64" s="106"/>
      <c r="AV64" s="106"/>
      <c r="AW64" s="107" t="s">
        <v>72</v>
      </c>
      <c r="AX64" s="108"/>
      <c r="AY64" s="108"/>
      <c r="AZ64" s="108"/>
      <c r="BA64" s="109"/>
      <c r="BB64" s="107" t="s">
        <v>72</v>
      </c>
      <c r="BC64" s="108"/>
      <c r="BD64" s="108"/>
      <c r="BE64" s="108"/>
      <c r="BF64" s="109"/>
      <c r="BG64" s="106" t="s">
        <v>54</v>
      </c>
      <c r="BH64" s="106"/>
      <c r="BI64" s="106"/>
      <c r="BJ64" s="106"/>
      <c r="BK64" s="106"/>
      <c r="BL64" s="106"/>
      <c r="BM64" s="24"/>
      <c r="BN64" s="24"/>
      <c r="BO64" s="24"/>
      <c r="BP64" s="24"/>
      <c r="BQ64" s="24"/>
      <c r="CA64" s="1" t="s">
        <v>73</v>
      </c>
    </row>
    <row r="65" spans="1:79" ht="47.25" customHeight="1" x14ac:dyDescent="0.2">
      <c r="A65" s="103" t="s">
        <v>74</v>
      </c>
      <c r="B65" s="61"/>
      <c r="C65" s="61"/>
      <c r="D65" s="61"/>
      <c r="E65" s="61"/>
      <c r="F65" s="61"/>
      <c r="G65" s="61"/>
      <c r="H65" s="61"/>
      <c r="I65" s="61"/>
      <c r="J65" s="61"/>
      <c r="K65" s="61"/>
      <c r="L65" s="61"/>
      <c r="M65" s="61"/>
      <c r="N65" s="61"/>
      <c r="O65" s="61"/>
      <c r="P65" s="62"/>
      <c r="Q65" s="87">
        <f>AA48</f>
        <v>381334720.05000001</v>
      </c>
      <c r="R65" s="87"/>
      <c r="S65" s="87"/>
      <c r="T65" s="87"/>
      <c r="U65" s="87"/>
      <c r="V65" s="87">
        <f>AF48</f>
        <v>78397143</v>
      </c>
      <c r="W65" s="87"/>
      <c r="X65" s="87"/>
      <c r="Y65" s="87"/>
      <c r="Z65" s="87"/>
      <c r="AA65" s="87">
        <f>Q65+V65</f>
        <v>459731863.05000001</v>
      </c>
      <c r="AB65" s="87"/>
      <c r="AC65" s="87"/>
      <c r="AD65" s="87"/>
      <c r="AE65" s="87"/>
      <c r="AF65" s="87"/>
      <c r="AG65" s="87">
        <f>AP48</f>
        <v>335863364.75999999</v>
      </c>
      <c r="AH65" s="87"/>
      <c r="AI65" s="87"/>
      <c r="AJ65" s="87"/>
      <c r="AK65" s="87"/>
      <c r="AL65" s="87">
        <f>AU48</f>
        <v>33126949.680000003</v>
      </c>
      <c r="AM65" s="87"/>
      <c r="AN65" s="87"/>
      <c r="AO65" s="87"/>
      <c r="AP65" s="87"/>
      <c r="AQ65" s="87">
        <f>AG65+AL65</f>
        <v>368990314.44</v>
      </c>
      <c r="AR65" s="87"/>
      <c r="AS65" s="87"/>
      <c r="AT65" s="87"/>
      <c r="AU65" s="87"/>
      <c r="AV65" s="87"/>
      <c r="AW65" s="87">
        <f>AG65-Q65</f>
        <v>-45471355.290000021</v>
      </c>
      <c r="AX65" s="87"/>
      <c r="AY65" s="87"/>
      <c r="AZ65" s="87"/>
      <c r="BA65" s="87"/>
      <c r="BB65" s="101">
        <f>AL65-V65</f>
        <v>-45270193.319999993</v>
      </c>
      <c r="BC65" s="101"/>
      <c r="BD65" s="101"/>
      <c r="BE65" s="101"/>
      <c r="BF65" s="101"/>
      <c r="BG65" s="101">
        <f>AW65+BB65</f>
        <v>-90741548.610000014</v>
      </c>
      <c r="BH65" s="101"/>
      <c r="BI65" s="101"/>
      <c r="BJ65" s="101"/>
      <c r="BK65" s="101"/>
      <c r="BL65" s="101"/>
      <c r="BM65" s="25"/>
      <c r="BN65" s="25"/>
      <c r="BO65" s="25"/>
      <c r="BP65" s="25"/>
      <c r="BQ65" s="25"/>
      <c r="CA65" s="1" t="s">
        <v>75</v>
      </c>
    </row>
    <row r="66" spans="1:79" s="17" customFormat="1" ht="15" x14ac:dyDescent="0.2">
      <c r="A66" s="102" t="s">
        <v>76</v>
      </c>
      <c r="B66" s="69"/>
      <c r="C66" s="69"/>
      <c r="D66" s="69"/>
      <c r="E66" s="69"/>
      <c r="F66" s="69"/>
      <c r="G66" s="69"/>
      <c r="H66" s="69"/>
      <c r="I66" s="69"/>
      <c r="J66" s="69"/>
      <c r="K66" s="69"/>
      <c r="L66" s="69"/>
      <c r="M66" s="69"/>
      <c r="N66" s="69"/>
      <c r="O66" s="69"/>
      <c r="P66" s="70"/>
      <c r="Q66" s="88">
        <f>Q65</f>
        <v>381334720.05000001</v>
      </c>
      <c r="R66" s="88"/>
      <c r="S66" s="88"/>
      <c r="T66" s="88"/>
      <c r="U66" s="88"/>
      <c r="V66" s="88">
        <v>78397143</v>
      </c>
      <c r="W66" s="88"/>
      <c r="X66" s="88"/>
      <c r="Y66" s="88"/>
      <c r="Z66" s="88"/>
      <c r="AA66" s="88">
        <f>Q66+V66</f>
        <v>459731863.05000001</v>
      </c>
      <c r="AB66" s="88"/>
      <c r="AC66" s="88"/>
      <c r="AD66" s="88"/>
      <c r="AE66" s="88"/>
      <c r="AF66" s="88"/>
      <c r="AG66" s="88">
        <f>AG65</f>
        <v>335863364.75999999</v>
      </c>
      <c r="AH66" s="88"/>
      <c r="AI66" s="88"/>
      <c r="AJ66" s="88"/>
      <c r="AK66" s="88"/>
      <c r="AL66" s="88">
        <f>AL65</f>
        <v>33126949.680000003</v>
      </c>
      <c r="AM66" s="88"/>
      <c r="AN66" s="88"/>
      <c r="AO66" s="88"/>
      <c r="AP66" s="88"/>
      <c r="AQ66" s="88">
        <f>AG66+AL66</f>
        <v>368990314.44</v>
      </c>
      <c r="AR66" s="88"/>
      <c r="AS66" s="88"/>
      <c r="AT66" s="88"/>
      <c r="AU66" s="88"/>
      <c r="AV66" s="88"/>
      <c r="AW66" s="88">
        <f>AG66-Q66</f>
        <v>-45471355.290000021</v>
      </c>
      <c r="AX66" s="88"/>
      <c r="AY66" s="88"/>
      <c r="AZ66" s="88"/>
      <c r="BA66" s="88"/>
      <c r="BB66" s="100">
        <f>AL66-V66</f>
        <v>-45270193.319999993</v>
      </c>
      <c r="BC66" s="100"/>
      <c r="BD66" s="100"/>
      <c r="BE66" s="100"/>
      <c r="BF66" s="100"/>
      <c r="BG66" s="100">
        <f>AW66+BB66</f>
        <v>-90741548.610000014</v>
      </c>
      <c r="BH66" s="100"/>
      <c r="BI66" s="100"/>
      <c r="BJ66" s="100"/>
      <c r="BK66" s="100"/>
      <c r="BL66" s="100"/>
      <c r="BM66" s="26"/>
      <c r="BN66" s="26"/>
      <c r="BO66" s="26"/>
      <c r="BP66" s="26"/>
      <c r="BQ66" s="26"/>
    </row>
    <row r="68" spans="1:79" ht="15.75" customHeight="1" x14ac:dyDescent="0.2">
      <c r="A68" s="54" t="s">
        <v>77</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row>
    <row r="69" spans="1:79" ht="15.75" customHeight="1" x14ac:dyDescent="0.2">
      <c r="A69" s="54" t="s">
        <v>78</v>
      </c>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row>
    <row r="71" spans="1:79" ht="45" customHeight="1" x14ac:dyDescent="0.2">
      <c r="A71" s="81" t="s">
        <v>79</v>
      </c>
      <c r="B71" s="82"/>
      <c r="C71" s="81" t="s">
        <v>80</v>
      </c>
      <c r="D71" s="85"/>
      <c r="E71" s="85"/>
      <c r="F71" s="85"/>
      <c r="G71" s="85"/>
      <c r="H71" s="85"/>
      <c r="I71" s="82"/>
      <c r="J71" s="81" t="s">
        <v>81</v>
      </c>
      <c r="K71" s="85"/>
      <c r="L71" s="85"/>
      <c r="M71" s="85"/>
      <c r="N71" s="82"/>
      <c r="O71" s="81" t="s">
        <v>82</v>
      </c>
      <c r="P71" s="85"/>
      <c r="Q71" s="85"/>
      <c r="R71" s="85"/>
      <c r="S71" s="85"/>
      <c r="T71" s="85"/>
      <c r="U71" s="85"/>
      <c r="V71" s="85"/>
      <c r="W71" s="85"/>
      <c r="X71" s="82"/>
      <c r="Y71" s="59" t="s">
        <v>45</v>
      </c>
      <c r="Z71" s="59"/>
      <c r="AA71" s="59"/>
      <c r="AB71" s="59"/>
      <c r="AC71" s="59"/>
      <c r="AD71" s="59"/>
      <c r="AE71" s="59"/>
      <c r="AF71" s="59"/>
      <c r="AG71" s="59"/>
      <c r="AH71" s="59"/>
      <c r="AI71" s="59"/>
      <c r="AJ71" s="59"/>
      <c r="AK71" s="59"/>
      <c r="AL71" s="59"/>
      <c r="AM71" s="59"/>
      <c r="AN71" s="59" t="s">
        <v>83</v>
      </c>
      <c r="AO71" s="59"/>
      <c r="AP71" s="59"/>
      <c r="AQ71" s="59"/>
      <c r="AR71" s="59"/>
      <c r="AS71" s="59"/>
      <c r="AT71" s="59"/>
      <c r="AU71" s="59"/>
      <c r="AV71" s="59"/>
      <c r="AW71" s="59"/>
      <c r="AX71" s="59"/>
      <c r="AY71" s="59"/>
      <c r="AZ71" s="59"/>
      <c r="BA71" s="59"/>
      <c r="BB71" s="59"/>
      <c r="BC71" s="99" t="s">
        <v>47</v>
      </c>
      <c r="BD71" s="99"/>
      <c r="BE71" s="99"/>
      <c r="BF71" s="99"/>
      <c r="BG71" s="99"/>
      <c r="BH71" s="99"/>
      <c r="BI71" s="99"/>
      <c r="BJ71" s="99"/>
      <c r="BK71" s="99"/>
      <c r="BL71" s="99"/>
      <c r="BM71" s="99"/>
      <c r="BN71" s="99"/>
      <c r="BO71" s="99"/>
      <c r="BP71" s="99"/>
      <c r="BQ71" s="99"/>
      <c r="BR71" s="27"/>
      <c r="BS71" s="27"/>
      <c r="BT71" s="27"/>
      <c r="BU71" s="27"/>
      <c r="BV71" s="27"/>
      <c r="BW71" s="27"/>
      <c r="BX71" s="27"/>
      <c r="BY71" s="27"/>
      <c r="BZ71" s="28"/>
    </row>
    <row r="72" spans="1:79" ht="32.25" customHeight="1" x14ac:dyDescent="0.2">
      <c r="A72" s="83"/>
      <c r="B72" s="84"/>
      <c r="C72" s="83"/>
      <c r="D72" s="86"/>
      <c r="E72" s="86"/>
      <c r="F72" s="86"/>
      <c r="G72" s="86"/>
      <c r="H72" s="86"/>
      <c r="I72" s="84"/>
      <c r="J72" s="83"/>
      <c r="K72" s="86"/>
      <c r="L72" s="86"/>
      <c r="M72" s="86"/>
      <c r="N72" s="84"/>
      <c r="O72" s="83"/>
      <c r="P72" s="86"/>
      <c r="Q72" s="86"/>
      <c r="R72" s="86"/>
      <c r="S72" s="86"/>
      <c r="T72" s="86"/>
      <c r="U72" s="86"/>
      <c r="V72" s="86"/>
      <c r="W72" s="86"/>
      <c r="X72" s="84"/>
      <c r="Y72" s="72" t="s">
        <v>48</v>
      </c>
      <c r="Z72" s="73"/>
      <c r="AA72" s="73"/>
      <c r="AB72" s="73"/>
      <c r="AC72" s="74"/>
      <c r="AD72" s="72" t="s">
        <v>49</v>
      </c>
      <c r="AE72" s="73"/>
      <c r="AF72" s="73"/>
      <c r="AG72" s="73"/>
      <c r="AH72" s="74"/>
      <c r="AI72" s="59" t="s">
        <v>50</v>
      </c>
      <c r="AJ72" s="59"/>
      <c r="AK72" s="59"/>
      <c r="AL72" s="59"/>
      <c r="AM72" s="59"/>
      <c r="AN72" s="59" t="s">
        <v>48</v>
      </c>
      <c r="AO72" s="59"/>
      <c r="AP72" s="59"/>
      <c r="AQ72" s="59"/>
      <c r="AR72" s="59"/>
      <c r="AS72" s="59" t="s">
        <v>49</v>
      </c>
      <c r="AT72" s="59"/>
      <c r="AU72" s="59"/>
      <c r="AV72" s="59"/>
      <c r="AW72" s="59"/>
      <c r="AX72" s="59" t="s">
        <v>50</v>
      </c>
      <c r="AY72" s="59"/>
      <c r="AZ72" s="59"/>
      <c r="BA72" s="59"/>
      <c r="BB72" s="59"/>
      <c r="BC72" s="59" t="s">
        <v>48</v>
      </c>
      <c r="BD72" s="59"/>
      <c r="BE72" s="59"/>
      <c r="BF72" s="59"/>
      <c r="BG72" s="59"/>
      <c r="BH72" s="59" t="s">
        <v>49</v>
      </c>
      <c r="BI72" s="59"/>
      <c r="BJ72" s="59"/>
      <c r="BK72" s="59"/>
      <c r="BL72" s="59"/>
      <c r="BM72" s="59" t="s">
        <v>50</v>
      </c>
      <c r="BN72" s="59"/>
      <c r="BO72" s="59"/>
      <c r="BP72" s="59"/>
      <c r="BQ72" s="59"/>
      <c r="BR72" s="22"/>
      <c r="BS72" s="22"/>
      <c r="BT72" s="22"/>
      <c r="BU72" s="22"/>
      <c r="BV72" s="22"/>
      <c r="BW72" s="22"/>
      <c r="BX72" s="22"/>
      <c r="BY72" s="22"/>
      <c r="BZ72" s="28"/>
    </row>
    <row r="73" spans="1:79" ht="15.95" customHeight="1" x14ac:dyDescent="0.2">
      <c r="A73" s="59">
        <v>1</v>
      </c>
      <c r="B73" s="59"/>
      <c r="C73" s="59">
        <v>2</v>
      </c>
      <c r="D73" s="59"/>
      <c r="E73" s="59"/>
      <c r="F73" s="59"/>
      <c r="G73" s="59"/>
      <c r="H73" s="59"/>
      <c r="I73" s="59"/>
      <c r="J73" s="59">
        <v>3</v>
      </c>
      <c r="K73" s="59"/>
      <c r="L73" s="59"/>
      <c r="M73" s="59"/>
      <c r="N73" s="59"/>
      <c r="O73" s="59">
        <v>4</v>
      </c>
      <c r="P73" s="59"/>
      <c r="Q73" s="59"/>
      <c r="R73" s="59"/>
      <c r="S73" s="59"/>
      <c r="T73" s="59"/>
      <c r="U73" s="59"/>
      <c r="V73" s="59"/>
      <c r="W73" s="59"/>
      <c r="X73" s="59"/>
      <c r="Y73" s="59">
        <v>5</v>
      </c>
      <c r="Z73" s="59"/>
      <c r="AA73" s="59"/>
      <c r="AB73" s="59"/>
      <c r="AC73" s="59"/>
      <c r="AD73" s="59">
        <v>6</v>
      </c>
      <c r="AE73" s="59"/>
      <c r="AF73" s="59"/>
      <c r="AG73" s="59"/>
      <c r="AH73" s="59"/>
      <c r="AI73" s="59">
        <v>7</v>
      </c>
      <c r="AJ73" s="59"/>
      <c r="AK73" s="59"/>
      <c r="AL73" s="59"/>
      <c r="AM73" s="59"/>
      <c r="AN73" s="72">
        <v>8</v>
      </c>
      <c r="AO73" s="73"/>
      <c r="AP73" s="73"/>
      <c r="AQ73" s="73"/>
      <c r="AR73" s="74"/>
      <c r="AS73" s="72">
        <v>9</v>
      </c>
      <c r="AT73" s="73"/>
      <c r="AU73" s="73"/>
      <c r="AV73" s="73"/>
      <c r="AW73" s="74"/>
      <c r="AX73" s="72">
        <v>10</v>
      </c>
      <c r="AY73" s="73"/>
      <c r="AZ73" s="73"/>
      <c r="BA73" s="73"/>
      <c r="BB73" s="74"/>
      <c r="BC73" s="72">
        <v>11</v>
      </c>
      <c r="BD73" s="73"/>
      <c r="BE73" s="73"/>
      <c r="BF73" s="73"/>
      <c r="BG73" s="74"/>
      <c r="BH73" s="72">
        <v>12</v>
      </c>
      <c r="BI73" s="73"/>
      <c r="BJ73" s="73"/>
      <c r="BK73" s="73"/>
      <c r="BL73" s="74"/>
      <c r="BM73" s="72">
        <v>13</v>
      </c>
      <c r="BN73" s="73"/>
      <c r="BO73" s="73"/>
      <c r="BP73" s="73"/>
      <c r="BQ73" s="74"/>
      <c r="BR73" s="22"/>
      <c r="BS73" s="22"/>
      <c r="BT73" s="22"/>
      <c r="BU73" s="22"/>
      <c r="BV73" s="22"/>
      <c r="BW73" s="22"/>
      <c r="BX73" s="22"/>
      <c r="BY73" s="22"/>
      <c r="BZ73" s="28"/>
    </row>
    <row r="74" spans="1:79" ht="12.75" hidden="1" customHeight="1" x14ac:dyDescent="0.2">
      <c r="A74" s="92" t="s">
        <v>28</v>
      </c>
      <c r="B74" s="92"/>
      <c r="C74" s="93" t="s">
        <v>29</v>
      </c>
      <c r="D74" s="94"/>
      <c r="E74" s="94"/>
      <c r="F74" s="94"/>
      <c r="G74" s="94"/>
      <c r="H74" s="94"/>
      <c r="I74" s="95"/>
      <c r="J74" s="92" t="s">
        <v>84</v>
      </c>
      <c r="K74" s="92"/>
      <c r="L74" s="92"/>
      <c r="M74" s="92"/>
      <c r="N74" s="92"/>
      <c r="O74" s="96" t="s">
        <v>85</v>
      </c>
      <c r="P74" s="96"/>
      <c r="Q74" s="96"/>
      <c r="R74" s="96"/>
      <c r="S74" s="96"/>
      <c r="T74" s="96"/>
      <c r="U74" s="96"/>
      <c r="V74" s="96"/>
      <c r="W74" s="96"/>
      <c r="X74" s="93"/>
      <c r="Y74" s="97" t="s">
        <v>52</v>
      </c>
      <c r="Z74" s="97"/>
      <c r="AA74" s="97"/>
      <c r="AB74" s="97"/>
      <c r="AC74" s="97"/>
      <c r="AD74" s="97" t="s">
        <v>86</v>
      </c>
      <c r="AE74" s="97"/>
      <c r="AF74" s="97"/>
      <c r="AG74" s="97"/>
      <c r="AH74" s="97"/>
      <c r="AI74" s="97" t="s">
        <v>54</v>
      </c>
      <c r="AJ74" s="97"/>
      <c r="AK74" s="97"/>
      <c r="AL74" s="97"/>
      <c r="AM74" s="97"/>
      <c r="AN74" s="97" t="s">
        <v>87</v>
      </c>
      <c r="AO74" s="97"/>
      <c r="AP74" s="97"/>
      <c r="AQ74" s="97"/>
      <c r="AR74" s="97"/>
      <c r="AS74" s="97" t="s">
        <v>55</v>
      </c>
      <c r="AT74" s="97"/>
      <c r="AU74" s="97"/>
      <c r="AV74" s="97"/>
      <c r="AW74" s="97"/>
      <c r="AX74" s="97" t="s">
        <v>54</v>
      </c>
      <c r="AY74" s="97"/>
      <c r="AZ74" s="97"/>
      <c r="BA74" s="97"/>
      <c r="BB74" s="97"/>
      <c r="BC74" s="97" t="s">
        <v>88</v>
      </c>
      <c r="BD74" s="97"/>
      <c r="BE74" s="97"/>
      <c r="BF74" s="97"/>
      <c r="BG74" s="97"/>
      <c r="BH74" s="97" t="s">
        <v>88</v>
      </c>
      <c r="BI74" s="97"/>
      <c r="BJ74" s="97"/>
      <c r="BK74" s="97"/>
      <c r="BL74" s="97"/>
      <c r="BM74" s="98" t="s">
        <v>54</v>
      </c>
      <c r="BN74" s="98"/>
      <c r="BO74" s="98"/>
      <c r="BP74" s="98"/>
      <c r="BQ74" s="98"/>
      <c r="BR74" s="29"/>
      <c r="BS74" s="29"/>
      <c r="BT74" s="28"/>
      <c r="BU74" s="28"/>
      <c r="BV74" s="28"/>
      <c r="BW74" s="28"/>
      <c r="BX74" s="28"/>
      <c r="BY74" s="28"/>
      <c r="BZ74" s="28"/>
      <c r="CA74" s="1" t="s">
        <v>89</v>
      </c>
    </row>
    <row r="75" spans="1:79" s="17" customFormat="1" ht="15.75" x14ac:dyDescent="0.2">
      <c r="A75" s="67">
        <v>0</v>
      </c>
      <c r="B75" s="67"/>
      <c r="C75" s="71" t="s">
        <v>90</v>
      </c>
      <c r="D75" s="71"/>
      <c r="E75" s="71"/>
      <c r="F75" s="71"/>
      <c r="G75" s="71"/>
      <c r="H75" s="71"/>
      <c r="I75" s="71"/>
      <c r="J75" s="71" t="s">
        <v>91</v>
      </c>
      <c r="K75" s="71"/>
      <c r="L75" s="71"/>
      <c r="M75" s="71"/>
      <c r="N75" s="71"/>
      <c r="O75" s="71" t="s">
        <v>91</v>
      </c>
      <c r="P75" s="71"/>
      <c r="Q75" s="71"/>
      <c r="R75" s="71"/>
      <c r="S75" s="71"/>
      <c r="T75" s="71"/>
      <c r="U75" s="71"/>
      <c r="V75" s="71"/>
      <c r="W75" s="71"/>
      <c r="X75" s="7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0"/>
      <c r="AY75" s="90"/>
      <c r="AZ75" s="90"/>
      <c r="BA75" s="90"/>
      <c r="BB75" s="90"/>
      <c r="BC75" s="90"/>
      <c r="BD75" s="90"/>
      <c r="BE75" s="90"/>
      <c r="BF75" s="90"/>
      <c r="BG75" s="90"/>
      <c r="BH75" s="90"/>
      <c r="BI75" s="90"/>
      <c r="BJ75" s="90"/>
      <c r="BK75" s="90"/>
      <c r="BL75" s="90"/>
      <c r="BM75" s="90"/>
      <c r="BN75" s="90"/>
      <c r="BO75" s="90"/>
      <c r="BP75" s="90"/>
      <c r="BQ75" s="90"/>
      <c r="BR75" s="30"/>
      <c r="BS75" s="30"/>
      <c r="BT75" s="30"/>
      <c r="BU75" s="30"/>
      <c r="BV75" s="30"/>
      <c r="BW75" s="30"/>
      <c r="BX75" s="30"/>
      <c r="BY75" s="30"/>
      <c r="BZ75" s="31"/>
      <c r="CA75" s="17" t="s">
        <v>92</v>
      </c>
    </row>
    <row r="76" spans="1:79" ht="42" customHeight="1" x14ac:dyDescent="0.2">
      <c r="A76" s="59">
        <v>1</v>
      </c>
      <c r="B76" s="59"/>
      <c r="C76" s="60" t="s">
        <v>93</v>
      </c>
      <c r="D76" s="61"/>
      <c r="E76" s="61"/>
      <c r="F76" s="61"/>
      <c r="G76" s="61"/>
      <c r="H76" s="61"/>
      <c r="I76" s="62"/>
      <c r="J76" s="63" t="s">
        <v>94</v>
      </c>
      <c r="K76" s="63"/>
      <c r="L76" s="63"/>
      <c r="M76" s="63"/>
      <c r="N76" s="63"/>
      <c r="O76" s="60" t="s">
        <v>95</v>
      </c>
      <c r="P76" s="61"/>
      <c r="Q76" s="61"/>
      <c r="R76" s="61"/>
      <c r="S76" s="61"/>
      <c r="T76" s="61"/>
      <c r="U76" s="61"/>
      <c r="V76" s="61"/>
      <c r="W76" s="61"/>
      <c r="X76" s="62"/>
      <c r="Y76" s="89">
        <v>50</v>
      </c>
      <c r="Z76" s="89"/>
      <c r="AA76" s="89"/>
      <c r="AB76" s="89"/>
      <c r="AC76" s="89"/>
      <c r="AD76" s="89">
        <v>0</v>
      </c>
      <c r="AE76" s="89"/>
      <c r="AF76" s="89"/>
      <c r="AG76" s="89"/>
      <c r="AH76" s="89"/>
      <c r="AI76" s="89">
        <v>50</v>
      </c>
      <c r="AJ76" s="89"/>
      <c r="AK76" s="89"/>
      <c r="AL76" s="89"/>
      <c r="AM76" s="89"/>
      <c r="AN76" s="89">
        <v>50</v>
      </c>
      <c r="AO76" s="89"/>
      <c r="AP76" s="89"/>
      <c r="AQ76" s="89"/>
      <c r="AR76" s="89"/>
      <c r="AS76" s="89">
        <v>0</v>
      </c>
      <c r="AT76" s="89"/>
      <c r="AU76" s="89"/>
      <c r="AV76" s="89"/>
      <c r="AW76" s="89"/>
      <c r="AX76" s="89">
        <f t="shared" ref="AX76:AX77" si="5">AN76+AS76</f>
        <v>50</v>
      </c>
      <c r="AY76" s="89"/>
      <c r="AZ76" s="89"/>
      <c r="BA76" s="89"/>
      <c r="BB76" s="89"/>
      <c r="BC76" s="89">
        <f t="shared" ref="BC76:BC81" si="6">AN76-Y76</f>
        <v>0</v>
      </c>
      <c r="BD76" s="89"/>
      <c r="BE76" s="89"/>
      <c r="BF76" s="89"/>
      <c r="BG76" s="89"/>
      <c r="BH76" s="89">
        <f t="shared" ref="BH76:BH81" si="7">AS76-AD76</f>
        <v>0</v>
      </c>
      <c r="BI76" s="89"/>
      <c r="BJ76" s="89"/>
      <c r="BK76" s="89"/>
      <c r="BL76" s="89"/>
      <c r="BM76" s="89">
        <f>BC76+BH76</f>
        <v>0</v>
      </c>
      <c r="BN76" s="89"/>
      <c r="BO76" s="89"/>
      <c r="BP76" s="89"/>
      <c r="BQ76" s="89"/>
      <c r="BR76" s="32"/>
      <c r="BS76" s="32"/>
      <c r="BT76" s="32"/>
      <c r="BU76" s="32"/>
      <c r="BV76" s="32"/>
      <c r="BW76" s="32"/>
      <c r="BX76" s="32"/>
      <c r="BY76" s="32"/>
      <c r="BZ76" s="28"/>
    </row>
    <row r="77" spans="1:79" ht="15.75" customHeight="1" x14ac:dyDescent="0.2">
      <c r="A77" s="59">
        <v>2</v>
      </c>
      <c r="B77" s="59"/>
      <c r="C77" s="60" t="s">
        <v>96</v>
      </c>
      <c r="D77" s="61"/>
      <c r="E77" s="61"/>
      <c r="F77" s="61"/>
      <c r="G77" s="61"/>
      <c r="H77" s="61"/>
      <c r="I77" s="62"/>
      <c r="J77" s="63" t="s">
        <v>94</v>
      </c>
      <c r="K77" s="63"/>
      <c r="L77" s="63"/>
      <c r="M77" s="63"/>
      <c r="N77" s="63"/>
      <c r="O77" s="60" t="s">
        <v>95</v>
      </c>
      <c r="P77" s="61"/>
      <c r="Q77" s="61"/>
      <c r="R77" s="61"/>
      <c r="S77" s="61"/>
      <c r="T77" s="61"/>
      <c r="U77" s="61"/>
      <c r="V77" s="61"/>
      <c r="W77" s="61"/>
      <c r="X77" s="62"/>
      <c r="Y77" s="89">
        <v>1328</v>
      </c>
      <c r="Z77" s="89"/>
      <c r="AA77" s="89"/>
      <c r="AB77" s="89"/>
      <c r="AC77" s="89"/>
      <c r="AD77" s="89">
        <v>0</v>
      </c>
      <c r="AE77" s="89"/>
      <c r="AF77" s="89"/>
      <c r="AG77" s="89"/>
      <c r="AH77" s="89"/>
      <c r="AI77" s="89">
        <v>1328</v>
      </c>
      <c r="AJ77" s="89"/>
      <c r="AK77" s="89"/>
      <c r="AL77" s="89"/>
      <c r="AM77" s="89"/>
      <c r="AN77" s="89">
        <v>1328</v>
      </c>
      <c r="AO77" s="89"/>
      <c r="AP77" s="89"/>
      <c r="AQ77" s="89"/>
      <c r="AR77" s="89"/>
      <c r="AS77" s="89">
        <v>0</v>
      </c>
      <c r="AT77" s="89"/>
      <c r="AU77" s="89"/>
      <c r="AV77" s="89"/>
      <c r="AW77" s="89"/>
      <c r="AX77" s="89">
        <f t="shared" si="5"/>
        <v>1328</v>
      </c>
      <c r="AY77" s="89"/>
      <c r="AZ77" s="89"/>
      <c r="BA77" s="89"/>
      <c r="BB77" s="89"/>
      <c r="BC77" s="89">
        <f t="shared" si="6"/>
        <v>0</v>
      </c>
      <c r="BD77" s="89"/>
      <c r="BE77" s="89"/>
      <c r="BF77" s="89"/>
      <c r="BG77" s="89"/>
      <c r="BH77" s="89">
        <f t="shared" si="7"/>
        <v>0</v>
      </c>
      <c r="BI77" s="89"/>
      <c r="BJ77" s="89"/>
      <c r="BK77" s="89"/>
      <c r="BL77" s="89"/>
      <c r="BM77" s="89">
        <f t="shared" ref="BM77:BM81" si="8">BC77+BH77</f>
        <v>0</v>
      </c>
      <c r="BN77" s="89"/>
      <c r="BO77" s="89"/>
      <c r="BP77" s="89"/>
      <c r="BQ77" s="89"/>
      <c r="BR77" s="32"/>
      <c r="BS77" s="32"/>
      <c r="BT77" s="32"/>
      <c r="BU77" s="32"/>
      <c r="BV77" s="32"/>
      <c r="BW77" s="32"/>
      <c r="BX77" s="32"/>
      <c r="BY77" s="32"/>
      <c r="BZ77" s="28"/>
    </row>
    <row r="78" spans="1:79" ht="42" customHeight="1" x14ac:dyDescent="0.2">
      <c r="A78" s="59">
        <v>3</v>
      </c>
      <c r="B78" s="59"/>
      <c r="C78" s="60" t="s">
        <v>97</v>
      </c>
      <c r="D78" s="61"/>
      <c r="E78" s="61"/>
      <c r="F78" s="61"/>
      <c r="G78" s="61"/>
      <c r="H78" s="61"/>
      <c r="I78" s="62"/>
      <c r="J78" s="63" t="s">
        <v>94</v>
      </c>
      <c r="K78" s="63"/>
      <c r="L78" s="63"/>
      <c r="M78" s="63"/>
      <c r="N78" s="63"/>
      <c r="O78" s="60" t="s">
        <v>98</v>
      </c>
      <c r="P78" s="61"/>
      <c r="Q78" s="61"/>
      <c r="R78" s="61"/>
      <c r="S78" s="61"/>
      <c r="T78" s="61"/>
      <c r="U78" s="61"/>
      <c r="V78" s="61"/>
      <c r="W78" s="61"/>
      <c r="X78" s="62"/>
      <c r="Y78" s="87">
        <v>4911.63</v>
      </c>
      <c r="Z78" s="87"/>
      <c r="AA78" s="87"/>
      <c r="AB78" s="87"/>
      <c r="AC78" s="87"/>
      <c r="AD78" s="87">
        <v>138.53</v>
      </c>
      <c r="AE78" s="87"/>
      <c r="AF78" s="87"/>
      <c r="AG78" s="87"/>
      <c r="AH78" s="87"/>
      <c r="AI78" s="87">
        <v>5050.16</v>
      </c>
      <c r="AJ78" s="87"/>
      <c r="AK78" s="87"/>
      <c r="AL78" s="87"/>
      <c r="AM78" s="87"/>
      <c r="AN78" s="87">
        <v>4911.63</v>
      </c>
      <c r="AO78" s="87"/>
      <c r="AP78" s="87"/>
      <c r="AQ78" s="87"/>
      <c r="AR78" s="87"/>
      <c r="AS78" s="87">
        <v>138.53</v>
      </c>
      <c r="AT78" s="87"/>
      <c r="AU78" s="87"/>
      <c r="AV78" s="87"/>
      <c r="AW78" s="87"/>
      <c r="AX78" s="87">
        <f>AN78+AS78</f>
        <v>5050.16</v>
      </c>
      <c r="AY78" s="87"/>
      <c r="AZ78" s="87"/>
      <c r="BA78" s="87"/>
      <c r="BB78" s="87"/>
      <c r="BC78" s="87">
        <f t="shared" si="6"/>
        <v>0</v>
      </c>
      <c r="BD78" s="87"/>
      <c r="BE78" s="87"/>
      <c r="BF78" s="87"/>
      <c r="BG78" s="87"/>
      <c r="BH78" s="87">
        <f t="shared" si="7"/>
        <v>0</v>
      </c>
      <c r="BI78" s="87"/>
      <c r="BJ78" s="87"/>
      <c r="BK78" s="87"/>
      <c r="BL78" s="87"/>
      <c r="BM78" s="87">
        <f t="shared" si="8"/>
        <v>0</v>
      </c>
      <c r="BN78" s="87"/>
      <c r="BO78" s="87"/>
      <c r="BP78" s="87"/>
      <c r="BQ78" s="87"/>
      <c r="BR78" s="32"/>
      <c r="BS78" s="32"/>
      <c r="BT78" s="32"/>
      <c r="BU78" s="32"/>
      <c r="BV78" s="32"/>
      <c r="BW78" s="32"/>
      <c r="BX78" s="32"/>
      <c r="BY78" s="32"/>
      <c r="BZ78" s="28"/>
    </row>
    <row r="79" spans="1:79" ht="25.5" customHeight="1" x14ac:dyDescent="0.2">
      <c r="A79" s="59">
        <v>4</v>
      </c>
      <c r="B79" s="59"/>
      <c r="C79" s="60" t="s">
        <v>99</v>
      </c>
      <c r="D79" s="61"/>
      <c r="E79" s="61"/>
      <c r="F79" s="61"/>
      <c r="G79" s="61"/>
      <c r="H79" s="61"/>
      <c r="I79" s="62"/>
      <c r="J79" s="63" t="s">
        <v>94</v>
      </c>
      <c r="K79" s="63"/>
      <c r="L79" s="63"/>
      <c r="M79" s="63"/>
      <c r="N79" s="63"/>
      <c r="O79" s="60" t="s">
        <v>98</v>
      </c>
      <c r="P79" s="61"/>
      <c r="Q79" s="61"/>
      <c r="R79" s="61"/>
      <c r="S79" s="61"/>
      <c r="T79" s="61"/>
      <c r="U79" s="61"/>
      <c r="V79" s="61"/>
      <c r="W79" s="61"/>
      <c r="X79" s="62"/>
      <c r="Y79" s="87">
        <v>3448.38</v>
      </c>
      <c r="Z79" s="87"/>
      <c r="AA79" s="87"/>
      <c r="AB79" s="87"/>
      <c r="AC79" s="87"/>
      <c r="AD79" s="87">
        <v>114.78</v>
      </c>
      <c r="AE79" s="87"/>
      <c r="AF79" s="87"/>
      <c r="AG79" s="87"/>
      <c r="AH79" s="87"/>
      <c r="AI79" s="87">
        <v>3563.16</v>
      </c>
      <c r="AJ79" s="87"/>
      <c r="AK79" s="87"/>
      <c r="AL79" s="87"/>
      <c r="AM79" s="87"/>
      <c r="AN79" s="87">
        <v>3448.38</v>
      </c>
      <c r="AO79" s="87"/>
      <c r="AP79" s="87"/>
      <c r="AQ79" s="87"/>
      <c r="AR79" s="87"/>
      <c r="AS79" s="87">
        <v>114.78</v>
      </c>
      <c r="AT79" s="87"/>
      <c r="AU79" s="87"/>
      <c r="AV79" s="87"/>
      <c r="AW79" s="87"/>
      <c r="AX79" s="87">
        <f t="shared" ref="AX79:AX89" si="9">AN79+AS79</f>
        <v>3563.1600000000003</v>
      </c>
      <c r="AY79" s="87"/>
      <c r="AZ79" s="87"/>
      <c r="BA79" s="87"/>
      <c r="BB79" s="87"/>
      <c r="BC79" s="87">
        <f t="shared" si="6"/>
        <v>0</v>
      </c>
      <c r="BD79" s="87"/>
      <c r="BE79" s="87"/>
      <c r="BF79" s="87"/>
      <c r="BG79" s="87"/>
      <c r="BH79" s="87">
        <f t="shared" si="7"/>
        <v>0</v>
      </c>
      <c r="BI79" s="87"/>
      <c r="BJ79" s="87"/>
      <c r="BK79" s="87"/>
      <c r="BL79" s="87"/>
      <c r="BM79" s="87">
        <f t="shared" si="8"/>
        <v>0</v>
      </c>
      <c r="BN79" s="87"/>
      <c r="BO79" s="87"/>
      <c r="BP79" s="87"/>
      <c r="BQ79" s="87"/>
      <c r="BR79" s="32"/>
      <c r="BS79" s="32"/>
      <c r="BT79" s="32"/>
      <c r="BU79" s="32"/>
      <c r="BV79" s="32"/>
      <c r="BW79" s="32"/>
      <c r="BX79" s="32"/>
      <c r="BY79" s="32"/>
      <c r="BZ79" s="28"/>
    </row>
    <row r="80" spans="1:79" ht="15.75" customHeight="1" x14ac:dyDescent="0.2">
      <c r="A80" s="59">
        <v>5</v>
      </c>
      <c r="B80" s="59"/>
      <c r="C80" s="60" t="s">
        <v>100</v>
      </c>
      <c r="D80" s="61"/>
      <c r="E80" s="61"/>
      <c r="F80" s="61"/>
      <c r="G80" s="61"/>
      <c r="H80" s="61"/>
      <c r="I80" s="62"/>
      <c r="J80" s="63" t="s">
        <v>94</v>
      </c>
      <c r="K80" s="63"/>
      <c r="L80" s="63"/>
      <c r="M80" s="63"/>
      <c r="N80" s="63"/>
      <c r="O80" s="60" t="s">
        <v>98</v>
      </c>
      <c r="P80" s="61"/>
      <c r="Q80" s="61"/>
      <c r="R80" s="61"/>
      <c r="S80" s="61"/>
      <c r="T80" s="61"/>
      <c r="U80" s="61"/>
      <c r="V80" s="61"/>
      <c r="W80" s="61"/>
      <c r="X80" s="62"/>
      <c r="Y80" s="87">
        <v>427.75</v>
      </c>
      <c r="Z80" s="87"/>
      <c r="AA80" s="87"/>
      <c r="AB80" s="87"/>
      <c r="AC80" s="87"/>
      <c r="AD80" s="87">
        <v>4.75</v>
      </c>
      <c r="AE80" s="87"/>
      <c r="AF80" s="87"/>
      <c r="AG80" s="87"/>
      <c r="AH80" s="87"/>
      <c r="AI80" s="87">
        <v>432.5</v>
      </c>
      <c r="AJ80" s="87"/>
      <c r="AK80" s="87"/>
      <c r="AL80" s="87"/>
      <c r="AM80" s="87"/>
      <c r="AN80" s="87">
        <v>427.75</v>
      </c>
      <c r="AO80" s="87"/>
      <c r="AP80" s="87"/>
      <c r="AQ80" s="87"/>
      <c r="AR80" s="87"/>
      <c r="AS80" s="87">
        <v>4.75</v>
      </c>
      <c r="AT80" s="87"/>
      <c r="AU80" s="87"/>
      <c r="AV80" s="87"/>
      <c r="AW80" s="87"/>
      <c r="AX80" s="87">
        <f t="shared" si="9"/>
        <v>432.5</v>
      </c>
      <c r="AY80" s="87"/>
      <c r="AZ80" s="87"/>
      <c r="BA80" s="87"/>
      <c r="BB80" s="87"/>
      <c r="BC80" s="87">
        <f t="shared" si="6"/>
        <v>0</v>
      </c>
      <c r="BD80" s="87"/>
      <c r="BE80" s="87"/>
      <c r="BF80" s="87"/>
      <c r="BG80" s="87"/>
      <c r="BH80" s="87">
        <f t="shared" si="7"/>
        <v>0</v>
      </c>
      <c r="BI80" s="87"/>
      <c r="BJ80" s="87"/>
      <c r="BK80" s="87"/>
      <c r="BL80" s="87"/>
      <c r="BM80" s="87">
        <f t="shared" si="8"/>
        <v>0</v>
      </c>
      <c r="BN80" s="87"/>
      <c r="BO80" s="87"/>
      <c r="BP80" s="87"/>
      <c r="BQ80" s="87"/>
      <c r="BR80" s="32"/>
      <c r="BS80" s="32"/>
      <c r="BT80" s="32"/>
      <c r="BU80" s="32"/>
      <c r="BV80" s="32"/>
      <c r="BW80" s="32"/>
      <c r="BX80" s="32"/>
      <c r="BY80" s="32"/>
      <c r="BZ80" s="28"/>
    </row>
    <row r="81" spans="1:78" ht="15.75" customHeight="1" x14ac:dyDescent="0.2">
      <c r="A81" s="59">
        <v>6</v>
      </c>
      <c r="B81" s="59"/>
      <c r="C81" s="60" t="s">
        <v>101</v>
      </c>
      <c r="D81" s="61"/>
      <c r="E81" s="61"/>
      <c r="F81" s="61"/>
      <c r="G81" s="61"/>
      <c r="H81" s="61"/>
      <c r="I81" s="62"/>
      <c r="J81" s="63" t="s">
        <v>94</v>
      </c>
      <c r="K81" s="63"/>
      <c r="L81" s="63"/>
      <c r="M81" s="63"/>
      <c r="N81" s="63"/>
      <c r="O81" s="60" t="s">
        <v>98</v>
      </c>
      <c r="P81" s="61"/>
      <c r="Q81" s="61"/>
      <c r="R81" s="61"/>
      <c r="S81" s="61"/>
      <c r="T81" s="61"/>
      <c r="U81" s="61"/>
      <c r="V81" s="61"/>
      <c r="W81" s="61"/>
      <c r="X81" s="62"/>
      <c r="Y81" s="87">
        <v>1035.5</v>
      </c>
      <c r="Z81" s="87"/>
      <c r="AA81" s="87"/>
      <c r="AB81" s="87"/>
      <c r="AC81" s="87"/>
      <c r="AD81" s="87">
        <v>19</v>
      </c>
      <c r="AE81" s="87"/>
      <c r="AF81" s="87"/>
      <c r="AG81" s="87"/>
      <c r="AH81" s="87"/>
      <c r="AI81" s="87">
        <v>1054.5</v>
      </c>
      <c r="AJ81" s="87"/>
      <c r="AK81" s="87"/>
      <c r="AL81" s="87"/>
      <c r="AM81" s="87"/>
      <c r="AN81" s="87">
        <v>1035.5</v>
      </c>
      <c r="AO81" s="87"/>
      <c r="AP81" s="87"/>
      <c r="AQ81" s="87"/>
      <c r="AR81" s="87"/>
      <c r="AS81" s="87">
        <v>19</v>
      </c>
      <c r="AT81" s="87"/>
      <c r="AU81" s="87"/>
      <c r="AV81" s="87"/>
      <c r="AW81" s="87"/>
      <c r="AX81" s="87">
        <f t="shared" si="9"/>
        <v>1054.5</v>
      </c>
      <c r="AY81" s="87"/>
      <c r="AZ81" s="87"/>
      <c r="BA81" s="87"/>
      <c r="BB81" s="87"/>
      <c r="BC81" s="87">
        <f t="shared" si="6"/>
        <v>0</v>
      </c>
      <c r="BD81" s="87"/>
      <c r="BE81" s="87"/>
      <c r="BF81" s="87"/>
      <c r="BG81" s="87"/>
      <c r="BH81" s="87">
        <f t="shared" si="7"/>
        <v>0</v>
      </c>
      <c r="BI81" s="87"/>
      <c r="BJ81" s="87"/>
      <c r="BK81" s="87"/>
      <c r="BL81" s="87"/>
      <c r="BM81" s="87">
        <f t="shared" si="8"/>
        <v>0</v>
      </c>
      <c r="BN81" s="87"/>
      <c r="BO81" s="87"/>
      <c r="BP81" s="87"/>
      <c r="BQ81" s="87"/>
      <c r="BR81" s="32"/>
      <c r="BS81" s="32"/>
      <c r="BT81" s="32"/>
      <c r="BU81" s="32"/>
      <c r="BV81" s="32"/>
      <c r="BW81" s="32"/>
      <c r="BX81" s="32"/>
      <c r="BY81" s="32"/>
      <c r="BZ81" s="28"/>
    </row>
    <row r="82" spans="1:78" s="17" customFormat="1" ht="15.75" x14ac:dyDescent="0.2">
      <c r="A82" s="67">
        <v>0</v>
      </c>
      <c r="B82" s="67"/>
      <c r="C82" s="68" t="s">
        <v>102</v>
      </c>
      <c r="D82" s="69"/>
      <c r="E82" s="69"/>
      <c r="F82" s="69"/>
      <c r="G82" s="69"/>
      <c r="H82" s="69"/>
      <c r="I82" s="70"/>
      <c r="J82" s="71" t="s">
        <v>91</v>
      </c>
      <c r="K82" s="71"/>
      <c r="L82" s="71"/>
      <c r="M82" s="71"/>
      <c r="N82" s="71"/>
      <c r="O82" s="68" t="s">
        <v>91</v>
      </c>
      <c r="P82" s="69"/>
      <c r="Q82" s="69"/>
      <c r="R82" s="69"/>
      <c r="S82" s="69"/>
      <c r="T82" s="69"/>
      <c r="U82" s="69"/>
      <c r="V82" s="69"/>
      <c r="W82" s="69"/>
      <c r="X82" s="70"/>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7"/>
      <c r="AY82" s="87"/>
      <c r="AZ82" s="87"/>
      <c r="BA82" s="87"/>
      <c r="BB82" s="87"/>
      <c r="BC82" s="88"/>
      <c r="BD82" s="88"/>
      <c r="BE82" s="88"/>
      <c r="BF82" s="88"/>
      <c r="BG82" s="88"/>
      <c r="BH82" s="88"/>
      <c r="BI82" s="88"/>
      <c r="BJ82" s="88"/>
      <c r="BK82" s="88"/>
      <c r="BL82" s="88"/>
      <c r="BM82" s="88"/>
      <c r="BN82" s="88"/>
      <c r="BO82" s="88"/>
      <c r="BP82" s="88"/>
      <c r="BQ82" s="88"/>
      <c r="BR82" s="30"/>
      <c r="BS82" s="30"/>
      <c r="BT82" s="30"/>
      <c r="BU82" s="30"/>
      <c r="BV82" s="30"/>
      <c r="BW82" s="30"/>
      <c r="BX82" s="30"/>
      <c r="BY82" s="30"/>
      <c r="BZ82" s="31"/>
    </row>
    <row r="83" spans="1:78" ht="15.75" customHeight="1" x14ac:dyDescent="0.2">
      <c r="A83" s="59">
        <v>1</v>
      </c>
      <c r="B83" s="59"/>
      <c r="C83" s="60" t="s">
        <v>103</v>
      </c>
      <c r="D83" s="61"/>
      <c r="E83" s="61"/>
      <c r="F83" s="61"/>
      <c r="G83" s="61"/>
      <c r="H83" s="61"/>
      <c r="I83" s="62"/>
      <c r="J83" s="63" t="s">
        <v>104</v>
      </c>
      <c r="K83" s="63"/>
      <c r="L83" s="63"/>
      <c r="M83" s="63"/>
      <c r="N83" s="63"/>
      <c r="O83" s="60" t="s">
        <v>95</v>
      </c>
      <c r="P83" s="61"/>
      <c r="Q83" s="61"/>
      <c r="R83" s="61"/>
      <c r="S83" s="61"/>
      <c r="T83" s="61"/>
      <c r="U83" s="61"/>
      <c r="V83" s="61"/>
      <c r="W83" s="61"/>
      <c r="X83" s="62"/>
      <c r="Y83" s="89">
        <v>38798</v>
      </c>
      <c r="Z83" s="89"/>
      <c r="AA83" s="89"/>
      <c r="AB83" s="89"/>
      <c r="AC83" s="89"/>
      <c r="AD83" s="89">
        <v>0</v>
      </c>
      <c r="AE83" s="89"/>
      <c r="AF83" s="89"/>
      <c r="AG83" s="89"/>
      <c r="AH83" s="89"/>
      <c r="AI83" s="89">
        <v>38798</v>
      </c>
      <c r="AJ83" s="89"/>
      <c r="AK83" s="89"/>
      <c r="AL83" s="89"/>
      <c r="AM83" s="89"/>
      <c r="AN83" s="89">
        <v>38798</v>
      </c>
      <c r="AO83" s="89"/>
      <c r="AP83" s="89"/>
      <c r="AQ83" s="89"/>
      <c r="AR83" s="89"/>
      <c r="AS83" s="89">
        <v>0</v>
      </c>
      <c r="AT83" s="89"/>
      <c r="AU83" s="89"/>
      <c r="AV83" s="89"/>
      <c r="AW83" s="89"/>
      <c r="AX83" s="89">
        <f t="shared" si="9"/>
        <v>38798</v>
      </c>
      <c r="AY83" s="89"/>
      <c r="AZ83" s="89"/>
      <c r="BA83" s="89"/>
      <c r="BB83" s="89"/>
      <c r="BC83" s="89">
        <f>AN83-Y83</f>
        <v>0</v>
      </c>
      <c r="BD83" s="89"/>
      <c r="BE83" s="89"/>
      <c r="BF83" s="89"/>
      <c r="BG83" s="89"/>
      <c r="BH83" s="89">
        <f t="shared" ref="BH83:BH89" si="10">AS83-AD83</f>
        <v>0</v>
      </c>
      <c r="BI83" s="89"/>
      <c r="BJ83" s="89"/>
      <c r="BK83" s="89"/>
      <c r="BL83" s="89"/>
      <c r="BM83" s="89">
        <f t="shared" ref="BM83:BM89" si="11">BC83+BH83</f>
        <v>0</v>
      </c>
      <c r="BN83" s="89"/>
      <c r="BO83" s="89"/>
      <c r="BP83" s="89"/>
      <c r="BQ83" s="89"/>
      <c r="BR83" s="32"/>
      <c r="BS83" s="32"/>
      <c r="BT83" s="32"/>
      <c r="BU83" s="32"/>
      <c r="BV83" s="32"/>
      <c r="BW83" s="32"/>
      <c r="BX83" s="32"/>
      <c r="BY83" s="32"/>
      <c r="BZ83" s="28"/>
    </row>
    <row r="84" spans="1:78" ht="33.75" customHeight="1" x14ac:dyDescent="0.2">
      <c r="A84" s="59">
        <v>2</v>
      </c>
      <c r="B84" s="59"/>
      <c r="C84" s="60" t="s">
        <v>105</v>
      </c>
      <c r="D84" s="61"/>
      <c r="E84" s="61"/>
      <c r="F84" s="61"/>
      <c r="G84" s="61"/>
      <c r="H84" s="61"/>
      <c r="I84" s="62"/>
      <c r="J84" s="63" t="s">
        <v>94</v>
      </c>
      <c r="K84" s="63"/>
      <c r="L84" s="63"/>
      <c r="M84" s="63"/>
      <c r="N84" s="63"/>
      <c r="O84" s="60" t="s">
        <v>106</v>
      </c>
      <c r="P84" s="61"/>
      <c r="Q84" s="61"/>
      <c r="R84" s="61"/>
      <c r="S84" s="61"/>
      <c r="T84" s="61"/>
      <c r="U84" s="61"/>
      <c r="V84" s="61"/>
      <c r="W84" s="61"/>
      <c r="X84" s="62"/>
      <c r="Y84" s="89">
        <v>175</v>
      </c>
      <c r="Z84" s="89"/>
      <c r="AA84" s="89"/>
      <c r="AB84" s="89"/>
      <c r="AC84" s="89"/>
      <c r="AD84" s="89">
        <v>0</v>
      </c>
      <c r="AE84" s="89"/>
      <c r="AF84" s="89"/>
      <c r="AG84" s="89"/>
      <c r="AH84" s="89"/>
      <c r="AI84" s="89">
        <v>175</v>
      </c>
      <c r="AJ84" s="89"/>
      <c r="AK84" s="89"/>
      <c r="AL84" s="89"/>
      <c r="AM84" s="89"/>
      <c r="AN84" s="89">
        <v>175</v>
      </c>
      <c r="AO84" s="89"/>
      <c r="AP84" s="89"/>
      <c r="AQ84" s="89"/>
      <c r="AR84" s="89"/>
      <c r="AS84" s="89">
        <v>0</v>
      </c>
      <c r="AT84" s="89"/>
      <c r="AU84" s="89"/>
      <c r="AV84" s="89"/>
      <c r="AW84" s="89"/>
      <c r="AX84" s="89">
        <f t="shared" si="9"/>
        <v>175</v>
      </c>
      <c r="AY84" s="89"/>
      <c r="AZ84" s="89"/>
      <c r="BA84" s="89"/>
      <c r="BB84" s="89"/>
      <c r="BC84" s="89">
        <f t="shared" ref="BC84:BC89" si="12">AN84-Y84</f>
        <v>0</v>
      </c>
      <c r="BD84" s="89"/>
      <c r="BE84" s="89"/>
      <c r="BF84" s="89"/>
      <c r="BG84" s="89"/>
      <c r="BH84" s="89">
        <f t="shared" si="10"/>
        <v>0</v>
      </c>
      <c r="BI84" s="89"/>
      <c r="BJ84" s="89"/>
      <c r="BK84" s="89"/>
      <c r="BL84" s="89"/>
      <c r="BM84" s="89">
        <f t="shared" si="11"/>
        <v>0</v>
      </c>
      <c r="BN84" s="89"/>
      <c r="BO84" s="89"/>
      <c r="BP84" s="89"/>
      <c r="BQ84" s="89"/>
      <c r="BR84" s="32"/>
      <c r="BS84" s="32"/>
      <c r="BT84" s="32"/>
      <c r="BU84" s="32"/>
      <c r="BV84" s="32"/>
      <c r="BW84" s="32"/>
      <c r="BX84" s="32"/>
      <c r="BY84" s="32"/>
      <c r="BZ84" s="28"/>
    </row>
    <row r="85" spans="1:78" ht="32.25" customHeight="1" x14ac:dyDescent="0.2">
      <c r="A85" s="59">
        <v>3</v>
      </c>
      <c r="B85" s="59"/>
      <c r="C85" s="60" t="s">
        <v>107</v>
      </c>
      <c r="D85" s="61"/>
      <c r="E85" s="61"/>
      <c r="F85" s="61"/>
      <c r="G85" s="61"/>
      <c r="H85" s="61"/>
      <c r="I85" s="62"/>
      <c r="J85" s="63" t="s">
        <v>108</v>
      </c>
      <c r="K85" s="63"/>
      <c r="L85" s="63"/>
      <c r="M85" s="63"/>
      <c r="N85" s="63"/>
      <c r="O85" s="60" t="s">
        <v>106</v>
      </c>
      <c r="P85" s="61"/>
      <c r="Q85" s="61"/>
      <c r="R85" s="61"/>
      <c r="S85" s="61"/>
      <c r="T85" s="61"/>
      <c r="U85" s="61"/>
      <c r="V85" s="61"/>
      <c r="W85" s="61"/>
      <c r="X85" s="62"/>
      <c r="Y85" s="87">
        <v>27</v>
      </c>
      <c r="Z85" s="87"/>
      <c r="AA85" s="87"/>
      <c r="AB85" s="87"/>
      <c r="AC85" s="87"/>
      <c r="AD85" s="87">
        <v>0</v>
      </c>
      <c r="AE85" s="87"/>
      <c r="AF85" s="87"/>
      <c r="AG85" s="87"/>
      <c r="AH85" s="87"/>
      <c r="AI85" s="87">
        <v>27</v>
      </c>
      <c r="AJ85" s="87"/>
      <c r="AK85" s="87"/>
      <c r="AL85" s="87"/>
      <c r="AM85" s="87"/>
      <c r="AN85" s="87">
        <v>27</v>
      </c>
      <c r="AO85" s="87"/>
      <c r="AP85" s="87"/>
      <c r="AQ85" s="87"/>
      <c r="AR85" s="87"/>
      <c r="AS85" s="87">
        <v>0</v>
      </c>
      <c r="AT85" s="87"/>
      <c r="AU85" s="87"/>
      <c r="AV85" s="87"/>
      <c r="AW85" s="87"/>
      <c r="AX85" s="87">
        <f t="shared" si="9"/>
        <v>27</v>
      </c>
      <c r="AY85" s="87"/>
      <c r="AZ85" s="87"/>
      <c r="BA85" s="87"/>
      <c r="BB85" s="87"/>
      <c r="BC85" s="87">
        <f t="shared" si="12"/>
        <v>0</v>
      </c>
      <c r="BD85" s="87"/>
      <c r="BE85" s="87"/>
      <c r="BF85" s="87"/>
      <c r="BG85" s="87"/>
      <c r="BH85" s="87">
        <f t="shared" si="10"/>
        <v>0</v>
      </c>
      <c r="BI85" s="87"/>
      <c r="BJ85" s="87"/>
      <c r="BK85" s="87"/>
      <c r="BL85" s="87"/>
      <c r="BM85" s="87">
        <f t="shared" si="11"/>
        <v>0</v>
      </c>
      <c r="BN85" s="87"/>
      <c r="BO85" s="87"/>
      <c r="BP85" s="87"/>
      <c r="BQ85" s="87"/>
      <c r="BR85" s="32"/>
      <c r="BS85" s="32"/>
      <c r="BT85" s="32"/>
      <c r="BU85" s="32"/>
      <c r="BV85" s="32"/>
      <c r="BW85" s="32"/>
      <c r="BX85" s="32"/>
      <c r="BY85" s="32"/>
      <c r="BZ85" s="28"/>
    </row>
    <row r="86" spans="1:78" ht="70.5" customHeight="1" x14ac:dyDescent="0.2">
      <c r="A86" s="59">
        <v>4</v>
      </c>
      <c r="B86" s="59"/>
      <c r="C86" s="60" t="s">
        <v>109</v>
      </c>
      <c r="D86" s="61"/>
      <c r="E86" s="61"/>
      <c r="F86" s="61"/>
      <c r="G86" s="61"/>
      <c r="H86" s="61"/>
      <c r="I86" s="62"/>
      <c r="J86" s="63" t="s">
        <v>94</v>
      </c>
      <c r="K86" s="63"/>
      <c r="L86" s="63"/>
      <c r="M86" s="63"/>
      <c r="N86" s="63"/>
      <c r="O86" s="60" t="s">
        <v>110</v>
      </c>
      <c r="P86" s="61"/>
      <c r="Q86" s="61"/>
      <c r="R86" s="61"/>
      <c r="S86" s="61"/>
      <c r="T86" s="61"/>
      <c r="U86" s="61"/>
      <c r="V86" s="61"/>
      <c r="W86" s="61"/>
      <c r="X86" s="62"/>
      <c r="Y86" s="89">
        <v>0</v>
      </c>
      <c r="Z86" s="89"/>
      <c r="AA86" s="89"/>
      <c r="AB86" s="89"/>
      <c r="AC86" s="89"/>
      <c r="AD86" s="89">
        <v>12</v>
      </c>
      <c r="AE86" s="89"/>
      <c r="AF86" s="89"/>
      <c r="AG86" s="89"/>
      <c r="AH86" s="89"/>
      <c r="AI86" s="89">
        <v>12</v>
      </c>
      <c r="AJ86" s="89"/>
      <c r="AK86" s="89"/>
      <c r="AL86" s="89"/>
      <c r="AM86" s="89"/>
      <c r="AN86" s="89">
        <v>0</v>
      </c>
      <c r="AO86" s="89"/>
      <c r="AP86" s="89"/>
      <c r="AQ86" s="89"/>
      <c r="AR86" s="89"/>
      <c r="AS86" s="89">
        <v>4</v>
      </c>
      <c r="AT86" s="89"/>
      <c r="AU86" s="89"/>
      <c r="AV86" s="89"/>
      <c r="AW86" s="89"/>
      <c r="AX86" s="89">
        <f t="shared" si="9"/>
        <v>4</v>
      </c>
      <c r="AY86" s="89"/>
      <c r="AZ86" s="89"/>
      <c r="BA86" s="89"/>
      <c r="BB86" s="89"/>
      <c r="BC86" s="89">
        <f t="shared" si="12"/>
        <v>0</v>
      </c>
      <c r="BD86" s="89"/>
      <c r="BE86" s="89"/>
      <c r="BF86" s="89"/>
      <c r="BG86" s="89"/>
      <c r="BH86" s="89">
        <f t="shared" si="10"/>
        <v>-8</v>
      </c>
      <c r="BI86" s="89"/>
      <c r="BJ86" s="89"/>
      <c r="BK86" s="89"/>
      <c r="BL86" s="89"/>
      <c r="BM86" s="89">
        <f t="shared" si="11"/>
        <v>-8</v>
      </c>
      <c r="BN86" s="89"/>
      <c r="BO86" s="89"/>
      <c r="BP86" s="89"/>
      <c r="BQ86" s="89"/>
      <c r="BR86" s="32"/>
      <c r="BS86" s="32"/>
      <c r="BT86" s="32"/>
      <c r="BU86" s="32"/>
      <c r="BV86" s="32"/>
      <c r="BW86" s="32"/>
      <c r="BX86" s="32"/>
      <c r="BY86" s="32"/>
      <c r="BZ86" s="28"/>
    </row>
    <row r="87" spans="1:78" ht="46.5" customHeight="1" x14ac:dyDescent="0.2">
      <c r="A87" s="59">
        <v>5</v>
      </c>
      <c r="B87" s="59"/>
      <c r="C87" s="60" t="s">
        <v>111</v>
      </c>
      <c r="D87" s="61"/>
      <c r="E87" s="61"/>
      <c r="F87" s="61"/>
      <c r="G87" s="61"/>
      <c r="H87" s="61"/>
      <c r="I87" s="62"/>
      <c r="J87" s="63" t="s">
        <v>94</v>
      </c>
      <c r="K87" s="63"/>
      <c r="L87" s="63"/>
      <c r="M87" s="63"/>
      <c r="N87" s="63"/>
      <c r="O87" s="60" t="s">
        <v>110</v>
      </c>
      <c r="P87" s="61"/>
      <c r="Q87" s="61"/>
      <c r="R87" s="61"/>
      <c r="S87" s="61"/>
      <c r="T87" s="61"/>
      <c r="U87" s="61"/>
      <c r="V87" s="61"/>
      <c r="W87" s="61"/>
      <c r="X87" s="62"/>
      <c r="Y87" s="89">
        <v>0</v>
      </c>
      <c r="Z87" s="89"/>
      <c r="AA87" s="89"/>
      <c r="AB87" s="89"/>
      <c r="AC87" s="89"/>
      <c r="AD87" s="89">
        <v>1</v>
      </c>
      <c r="AE87" s="89"/>
      <c r="AF87" s="89"/>
      <c r="AG87" s="89"/>
      <c r="AH87" s="89"/>
      <c r="AI87" s="89">
        <v>1</v>
      </c>
      <c r="AJ87" s="89"/>
      <c r="AK87" s="89"/>
      <c r="AL87" s="89"/>
      <c r="AM87" s="89"/>
      <c r="AN87" s="89">
        <v>0</v>
      </c>
      <c r="AO87" s="89"/>
      <c r="AP87" s="89"/>
      <c r="AQ87" s="89"/>
      <c r="AR87" s="89"/>
      <c r="AS87" s="89">
        <v>1</v>
      </c>
      <c r="AT87" s="89"/>
      <c r="AU87" s="89"/>
      <c r="AV87" s="89"/>
      <c r="AW87" s="89"/>
      <c r="AX87" s="89">
        <f t="shared" si="9"/>
        <v>1</v>
      </c>
      <c r="AY87" s="89"/>
      <c r="AZ87" s="89"/>
      <c r="BA87" s="89"/>
      <c r="BB87" s="89"/>
      <c r="BC87" s="89">
        <f t="shared" si="12"/>
        <v>0</v>
      </c>
      <c r="BD87" s="89"/>
      <c r="BE87" s="89"/>
      <c r="BF87" s="89"/>
      <c r="BG87" s="89"/>
      <c r="BH87" s="89">
        <f t="shared" si="10"/>
        <v>0</v>
      </c>
      <c r="BI87" s="89"/>
      <c r="BJ87" s="89"/>
      <c r="BK87" s="89"/>
      <c r="BL87" s="89"/>
      <c r="BM87" s="89">
        <f t="shared" si="11"/>
        <v>0</v>
      </c>
      <c r="BN87" s="89"/>
      <c r="BO87" s="89"/>
      <c r="BP87" s="89"/>
      <c r="BQ87" s="89"/>
      <c r="BR87" s="32"/>
      <c r="BS87" s="32"/>
      <c r="BT87" s="32"/>
      <c r="BU87" s="32"/>
      <c r="BV87" s="32"/>
      <c r="BW87" s="32"/>
      <c r="BX87" s="32"/>
      <c r="BY87" s="32"/>
      <c r="BZ87" s="28"/>
    </row>
    <row r="88" spans="1:78" ht="99" customHeight="1" x14ac:dyDescent="0.2">
      <c r="A88" s="59">
        <v>6</v>
      </c>
      <c r="B88" s="59"/>
      <c r="C88" s="60" t="s">
        <v>112</v>
      </c>
      <c r="D88" s="61"/>
      <c r="E88" s="61"/>
      <c r="F88" s="61"/>
      <c r="G88" s="61"/>
      <c r="H88" s="61"/>
      <c r="I88" s="62"/>
      <c r="J88" s="63" t="s">
        <v>94</v>
      </c>
      <c r="K88" s="63"/>
      <c r="L88" s="63"/>
      <c r="M88" s="63"/>
      <c r="N88" s="63"/>
      <c r="O88" s="60" t="s">
        <v>113</v>
      </c>
      <c r="P88" s="61"/>
      <c r="Q88" s="61"/>
      <c r="R88" s="61"/>
      <c r="S88" s="61"/>
      <c r="T88" s="61"/>
      <c r="U88" s="61"/>
      <c r="V88" s="61"/>
      <c r="W88" s="61"/>
      <c r="X88" s="62"/>
      <c r="Y88" s="89">
        <v>37</v>
      </c>
      <c r="Z88" s="89"/>
      <c r="AA88" s="89"/>
      <c r="AB88" s="89"/>
      <c r="AC88" s="89"/>
      <c r="AD88" s="89">
        <v>0</v>
      </c>
      <c r="AE88" s="89"/>
      <c r="AF88" s="89"/>
      <c r="AG88" s="89"/>
      <c r="AH88" s="89"/>
      <c r="AI88" s="89">
        <v>37</v>
      </c>
      <c r="AJ88" s="89"/>
      <c r="AK88" s="89"/>
      <c r="AL88" s="89"/>
      <c r="AM88" s="89"/>
      <c r="AN88" s="89">
        <f>12+24</f>
        <v>36</v>
      </c>
      <c r="AO88" s="89"/>
      <c r="AP88" s="89"/>
      <c r="AQ88" s="89"/>
      <c r="AR88" s="89"/>
      <c r="AS88" s="89">
        <v>0</v>
      </c>
      <c r="AT88" s="89"/>
      <c r="AU88" s="89"/>
      <c r="AV88" s="89"/>
      <c r="AW88" s="89"/>
      <c r="AX88" s="89">
        <f t="shared" si="9"/>
        <v>36</v>
      </c>
      <c r="AY88" s="89"/>
      <c r="AZ88" s="89"/>
      <c r="BA88" s="89"/>
      <c r="BB88" s="89"/>
      <c r="BC88" s="89">
        <f t="shared" si="12"/>
        <v>-1</v>
      </c>
      <c r="BD88" s="89"/>
      <c r="BE88" s="89"/>
      <c r="BF88" s="89"/>
      <c r="BG88" s="89"/>
      <c r="BH88" s="89">
        <f t="shared" si="10"/>
        <v>0</v>
      </c>
      <c r="BI88" s="89"/>
      <c r="BJ88" s="89"/>
      <c r="BK88" s="89"/>
      <c r="BL88" s="89"/>
      <c r="BM88" s="89">
        <f t="shared" si="11"/>
        <v>-1</v>
      </c>
      <c r="BN88" s="89"/>
      <c r="BO88" s="89"/>
      <c r="BP88" s="89"/>
      <c r="BQ88" s="89"/>
      <c r="BR88" s="32"/>
      <c r="BS88" s="32"/>
      <c r="BT88" s="32"/>
      <c r="BU88" s="32"/>
      <c r="BV88" s="32"/>
      <c r="BW88" s="32"/>
      <c r="BX88" s="32"/>
      <c r="BY88" s="32"/>
      <c r="BZ88" s="28"/>
    </row>
    <row r="89" spans="1:78" ht="137.25" customHeight="1" x14ac:dyDescent="0.2">
      <c r="A89" s="59">
        <v>7</v>
      </c>
      <c r="B89" s="59"/>
      <c r="C89" s="60" t="s">
        <v>114</v>
      </c>
      <c r="D89" s="61"/>
      <c r="E89" s="61"/>
      <c r="F89" s="61"/>
      <c r="G89" s="61"/>
      <c r="H89" s="61"/>
      <c r="I89" s="62"/>
      <c r="J89" s="63" t="s">
        <v>94</v>
      </c>
      <c r="K89" s="63"/>
      <c r="L89" s="63"/>
      <c r="M89" s="63"/>
      <c r="N89" s="63"/>
      <c r="O89" s="60" t="s">
        <v>113</v>
      </c>
      <c r="P89" s="61"/>
      <c r="Q89" s="61"/>
      <c r="R89" s="61"/>
      <c r="S89" s="61"/>
      <c r="T89" s="61"/>
      <c r="U89" s="61"/>
      <c r="V89" s="61"/>
      <c r="W89" s="61"/>
      <c r="X89" s="62"/>
      <c r="Y89" s="89">
        <v>27</v>
      </c>
      <c r="Z89" s="89"/>
      <c r="AA89" s="89"/>
      <c r="AB89" s="89"/>
      <c r="AC89" s="89"/>
      <c r="AD89" s="89">
        <v>0</v>
      </c>
      <c r="AE89" s="89"/>
      <c r="AF89" s="89"/>
      <c r="AG89" s="89"/>
      <c r="AH89" s="89"/>
      <c r="AI89" s="89">
        <v>27</v>
      </c>
      <c r="AJ89" s="89"/>
      <c r="AK89" s="89"/>
      <c r="AL89" s="89"/>
      <c r="AM89" s="89"/>
      <c r="AN89" s="89">
        <v>27</v>
      </c>
      <c r="AO89" s="89"/>
      <c r="AP89" s="89"/>
      <c r="AQ89" s="89"/>
      <c r="AR89" s="89"/>
      <c r="AS89" s="89">
        <v>0</v>
      </c>
      <c r="AT89" s="89"/>
      <c r="AU89" s="89"/>
      <c r="AV89" s="89"/>
      <c r="AW89" s="89"/>
      <c r="AX89" s="89">
        <f t="shared" si="9"/>
        <v>27</v>
      </c>
      <c r="AY89" s="89"/>
      <c r="AZ89" s="89"/>
      <c r="BA89" s="89"/>
      <c r="BB89" s="89"/>
      <c r="BC89" s="89">
        <f t="shared" si="12"/>
        <v>0</v>
      </c>
      <c r="BD89" s="89"/>
      <c r="BE89" s="89"/>
      <c r="BF89" s="89"/>
      <c r="BG89" s="89"/>
      <c r="BH89" s="89">
        <f t="shared" si="10"/>
        <v>0</v>
      </c>
      <c r="BI89" s="89"/>
      <c r="BJ89" s="89"/>
      <c r="BK89" s="89"/>
      <c r="BL89" s="89"/>
      <c r="BM89" s="89">
        <f t="shared" si="11"/>
        <v>0</v>
      </c>
      <c r="BN89" s="89"/>
      <c r="BO89" s="89"/>
      <c r="BP89" s="89"/>
      <c r="BQ89" s="89"/>
      <c r="BR89" s="32"/>
      <c r="BS89" s="32"/>
      <c r="BT89" s="32"/>
      <c r="BU89" s="32"/>
      <c r="BV89" s="32"/>
      <c r="BW89" s="32"/>
      <c r="BX89" s="32"/>
      <c r="BY89" s="32"/>
      <c r="BZ89" s="28"/>
    </row>
    <row r="90" spans="1:78" s="17" customFormat="1" ht="15.75" x14ac:dyDescent="0.2">
      <c r="A90" s="67">
        <v>0</v>
      </c>
      <c r="B90" s="67"/>
      <c r="C90" s="68" t="s">
        <v>115</v>
      </c>
      <c r="D90" s="69"/>
      <c r="E90" s="69"/>
      <c r="F90" s="69"/>
      <c r="G90" s="69"/>
      <c r="H90" s="69"/>
      <c r="I90" s="70"/>
      <c r="J90" s="71" t="s">
        <v>91</v>
      </c>
      <c r="K90" s="71"/>
      <c r="L90" s="71"/>
      <c r="M90" s="71"/>
      <c r="N90" s="71"/>
      <c r="O90" s="68" t="s">
        <v>91</v>
      </c>
      <c r="P90" s="69"/>
      <c r="Q90" s="69"/>
      <c r="R90" s="69"/>
      <c r="S90" s="69"/>
      <c r="T90" s="69"/>
      <c r="U90" s="69"/>
      <c r="V90" s="69"/>
      <c r="W90" s="69"/>
      <c r="X90" s="70"/>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30"/>
      <c r="BS90" s="30"/>
      <c r="BT90" s="30"/>
      <c r="BU90" s="30"/>
      <c r="BV90" s="30"/>
      <c r="BW90" s="30"/>
      <c r="BX90" s="30"/>
      <c r="BY90" s="30"/>
      <c r="BZ90" s="31"/>
    </row>
    <row r="91" spans="1:78" ht="30" customHeight="1" x14ac:dyDescent="0.2">
      <c r="A91" s="59">
        <v>1</v>
      </c>
      <c r="B91" s="59"/>
      <c r="C91" s="60" t="s">
        <v>116</v>
      </c>
      <c r="D91" s="61"/>
      <c r="E91" s="61"/>
      <c r="F91" s="61"/>
      <c r="G91" s="61"/>
      <c r="H91" s="61"/>
      <c r="I91" s="62"/>
      <c r="J91" s="63" t="s">
        <v>108</v>
      </c>
      <c r="K91" s="63"/>
      <c r="L91" s="63"/>
      <c r="M91" s="63"/>
      <c r="N91" s="63"/>
      <c r="O91" s="60" t="s">
        <v>106</v>
      </c>
      <c r="P91" s="61"/>
      <c r="Q91" s="61"/>
      <c r="R91" s="61"/>
      <c r="S91" s="61"/>
      <c r="T91" s="61"/>
      <c r="U91" s="61"/>
      <c r="V91" s="61"/>
      <c r="W91" s="61"/>
      <c r="X91" s="62"/>
      <c r="Y91" s="87">
        <v>9827.5400000000009</v>
      </c>
      <c r="Z91" s="87"/>
      <c r="AA91" s="87"/>
      <c r="AB91" s="87"/>
      <c r="AC91" s="87"/>
      <c r="AD91" s="87">
        <v>2020.65</v>
      </c>
      <c r="AE91" s="87"/>
      <c r="AF91" s="87"/>
      <c r="AG91" s="87"/>
      <c r="AH91" s="87"/>
      <c r="AI91" s="87">
        <v>11848.19</v>
      </c>
      <c r="AJ91" s="87"/>
      <c r="AK91" s="87"/>
      <c r="AL91" s="87"/>
      <c r="AM91" s="87"/>
      <c r="AN91" s="87">
        <f>AP48/AN83</f>
        <v>8656.7185102324856</v>
      </c>
      <c r="AO91" s="87"/>
      <c r="AP91" s="87"/>
      <c r="AQ91" s="87"/>
      <c r="AR91" s="87"/>
      <c r="AS91" s="87">
        <f>AU48/AN83</f>
        <v>853.83137481313474</v>
      </c>
      <c r="AT91" s="87"/>
      <c r="AU91" s="87"/>
      <c r="AV91" s="87"/>
      <c r="AW91" s="87"/>
      <c r="AX91" s="87">
        <f t="shared" ref="AX91:AX98" si="13">AN91+AS91</f>
        <v>9510.5498850456206</v>
      </c>
      <c r="AY91" s="87"/>
      <c r="AZ91" s="87"/>
      <c r="BA91" s="87"/>
      <c r="BB91" s="87"/>
      <c r="BC91" s="87">
        <f t="shared" ref="BC91:BC98" si="14">AN91-Y91</f>
        <v>-1170.8214897675152</v>
      </c>
      <c r="BD91" s="87"/>
      <c r="BE91" s="87"/>
      <c r="BF91" s="87"/>
      <c r="BG91" s="87"/>
      <c r="BH91" s="87">
        <f t="shared" ref="BH91:BH98" si="15">AS91-AD91</f>
        <v>-1166.8186251868653</v>
      </c>
      <c r="BI91" s="87"/>
      <c r="BJ91" s="87"/>
      <c r="BK91" s="87"/>
      <c r="BL91" s="87"/>
      <c r="BM91" s="87">
        <f t="shared" ref="BM91:BM98" si="16">BC91+BH91</f>
        <v>-2337.6401149543808</v>
      </c>
      <c r="BN91" s="87"/>
      <c r="BO91" s="87"/>
      <c r="BP91" s="87"/>
      <c r="BQ91" s="87"/>
      <c r="BR91" s="32"/>
      <c r="BS91" s="32"/>
      <c r="BT91" s="32"/>
      <c r="BU91" s="32"/>
      <c r="BV91" s="32"/>
      <c r="BW91" s="32"/>
      <c r="BX91" s="32"/>
      <c r="BY91" s="32"/>
      <c r="BZ91" s="28"/>
    </row>
    <row r="92" spans="1:78" ht="31.5" customHeight="1" x14ac:dyDescent="0.2">
      <c r="A92" s="59">
        <v>2</v>
      </c>
      <c r="B92" s="59"/>
      <c r="C92" s="60" t="s">
        <v>117</v>
      </c>
      <c r="D92" s="61"/>
      <c r="E92" s="61"/>
      <c r="F92" s="61"/>
      <c r="G92" s="61"/>
      <c r="H92" s="61"/>
      <c r="I92" s="62"/>
      <c r="J92" s="63" t="s">
        <v>104</v>
      </c>
      <c r="K92" s="63"/>
      <c r="L92" s="63"/>
      <c r="M92" s="63"/>
      <c r="N92" s="63"/>
      <c r="O92" s="60" t="s">
        <v>106</v>
      </c>
      <c r="P92" s="61"/>
      <c r="Q92" s="61"/>
      <c r="R92" s="61"/>
      <c r="S92" s="61"/>
      <c r="T92" s="61"/>
      <c r="U92" s="61"/>
      <c r="V92" s="61"/>
      <c r="W92" s="61"/>
      <c r="X92" s="62"/>
      <c r="Y92" s="89">
        <v>29</v>
      </c>
      <c r="Z92" s="89"/>
      <c r="AA92" s="89"/>
      <c r="AB92" s="89"/>
      <c r="AC92" s="89"/>
      <c r="AD92" s="89">
        <v>0</v>
      </c>
      <c r="AE92" s="89"/>
      <c r="AF92" s="89"/>
      <c r="AG92" s="89"/>
      <c r="AH92" s="89"/>
      <c r="AI92" s="89">
        <v>29</v>
      </c>
      <c r="AJ92" s="89"/>
      <c r="AK92" s="89"/>
      <c r="AL92" s="89"/>
      <c r="AM92" s="89"/>
      <c r="AN92" s="89">
        <v>29</v>
      </c>
      <c r="AO92" s="89"/>
      <c r="AP92" s="89"/>
      <c r="AQ92" s="89"/>
      <c r="AR92" s="89"/>
      <c r="AS92" s="89">
        <v>0</v>
      </c>
      <c r="AT92" s="89"/>
      <c r="AU92" s="89"/>
      <c r="AV92" s="89"/>
      <c r="AW92" s="89"/>
      <c r="AX92" s="89">
        <f t="shared" si="13"/>
        <v>29</v>
      </c>
      <c r="AY92" s="89"/>
      <c r="AZ92" s="89"/>
      <c r="BA92" s="89"/>
      <c r="BB92" s="89"/>
      <c r="BC92" s="89">
        <f t="shared" si="14"/>
        <v>0</v>
      </c>
      <c r="BD92" s="89"/>
      <c r="BE92" s="89"/>
      <c r="BF92" s="89"/>
      <c r="BG92" s="89"/>
      <c r="BH92" s="89">
        <f t="shared" si="15"/>
        <v>0</v>
      </c>
      <c r="BI92" s="89"/>
      <c r="BJ92" s="89"/>
      <c r="BK92" s="89"/>
      <c r="BL92" s="89"/>
      <c r="BM92" s="89">
        <f t="shared" si="16"/>
        <v>0</v>
      </c>
      <c r="BN92" s="89"/>
      <c r="BO92" s="89"/>
      <c r="BP92" s="89"/>
      <c r="BQ92" s="89"/>
      <c r="BR92" s="32"/>
      <c r="BS92" s="32"/>
      <c r="BT92" s="32"/>
      <c r="BU92" s="32"/>
      <c r="BV92" s="32"/>
      <c r="BW92" s="32"/>
      <c r="BX92" s="32"/>
      <c r="BY92" s="32"/>
      <c r="BZ92" s="28"/>
    </row>
    <row r="93" spans="1:78" ht="42.75" customHeight="1" x14ac:dyDescent="0.2">
      <c r="A93" s="59">
        <v>3</v>
      </c>
      <c r="B93" s="59"/>
      <c r="C93" s="60" t="s">
        <v>118</v>
      </c>
      <c r="D93" s="61"/>
      <c r="E93" s="61"/>
      <c r="F93" s="61"/>
      <c r="G93" s="61"/>
      <c r="H93" s="61"/>
      <c r="I93" s="62"/>
      <c r="J93" s="63" t="s">
        <v>104</v>
      </c>
      <c r="K93" s="63"/>
      <c r="L93" s="63"/>
      <c r="M93" s="63"/>
      <c r="N93" s="63"/>
      <c r="O93" s="60" t="s">
        <v>106</v>
      </c>
      <c r="P93" s="61"/>
      <c r="Q93" s="61"/>
      <c r="R93" s="61"/>
      <c r="S93" s="61"/>
      <c r="T93" s="61"/>
      <c r="U93" s="61"/>
      <c r="V93" s="61"/>
      <c r="W93" s="61"/>
      <c r="X93" s="62"/>
      <c r="Y93" s="89">
        <v>11</v>
      </c>
      <c r="Z93" s="89"/>
      <c r="AA93" s="89"/>
      <c r="AB93" s="89"/>
      <c r="AC93" s="89"/>
      <c r="AD93" s="89">
        <v>0</v>
      </c>
      <c r="AE93" s="89"/>
      <c r="AF93" s="89"/>
      <c r="AG93" s="89"/>
      <c r="AH93" s="89"/>
      <c r="AI93" s="89">
        <v>11</v>
      </c>
      <c r="AJ93" s="89"/>
      <c r="AK93" s="89"/>
      <c r="AL93" s="89"/>
      <c r="AM93" s="89"/>
      <c r="AN93" s="89">
        <v>11</v>
      </c>
      <c r="AO93" s="89"/>
      <c r="AP93" s="89"/>
      <c r="AQ93" s="89"/>
      <c r="AR93" s="89"/>
      <c r="AS93" s="89">
        <v>0</v>
      </c>
      <c r="AT93" s="89"/>
      <c r="AU93" s="89"/>
      <c r="AV93" s="89"/>
      <c r="AW93" s="89"/>
      <c r="AX93" s="89">
        <f t="shared" si="13"/>
        <v>11</v>
      </c>
      <c r="AY93" s="89"/>
      <c r="AZ93" s="89"/>
      <c r="BA93" s="89"/>
      <c r="BB93" s="89"/>
      <c r="BC93" s="89">
        <f t="shared" si="14"/>
        <v>0</v>
      </c>
      <c r="BD93" s="89"/>
      <c r="BE93" s="89"/>
      <c r="BF93" s="89"/>
      <c r="BG93" s="89"/>
      <c r="BH93" s="89">
        <f t="shared" si="15"/>
        <v>0</v>
      </c>
      <c r="BI93" s="89"/>
      <c r="BJ93" s="89"/>
      <c r="BK93" s="89"/>
      <c r="BL93" s="89"/>
      <c r="BM93" s="89">
        <f t="shared" si="16"/>
        <v>0</v>
      </c>
      <c r="BN93" s="89"/>
      <c r="BO93" s="89"/>
      <c r="BP93" s="89"/>
      <c r="BQ93" s="89"/>
      <c r="BR93" s="32"/>
      <c r="BS93" s="32"/>
      <c r="BT93" s="32"/>
      <c r="BU93" s="32"/>
      <c r="BV93" s="32"/>
      <c r="BW93" s="32"/>
      <c r="BX93" s="32"/>
      <c r="BY93" s="32"/>
      <c r="BZ93" s="28"/>
    </row>
    <row r="94" spans="1:78" ht="108" customHeight="1" x14ac:dyDescent="0.2">
      <c r="A94" s="59">
        <v>4</v>
      </c>
      <c r="B94" s="59"/>
      <c r="C94" s="60" t="s">
        <v>119</v>
      </c>
      <c r="D94" s="61"/>
      <c r="E94" s="61"/>
      <c r="F94" s="61"/>
      <c r="G94" s="61"/>
      <c r="H94" s="61"/>
      <c r="I94" s="62"/>
      <c r="J94" s="63" t="s">
        <v>108</v>
      </c>
      <c r="K94" s="63"/>
      <c r="L94" s="63"/>
      <c r="M94" s="63"/>
      <c r="N94" s="63"/>
      <c r="O94" s="60" t="s">
        <v>106</v>
      </c>
      <c r="P94" s="61"/>
      <c r="Q94" s="61"/>
      <c r="R94" s="61"/>
      <c r="S94" s="61"/>
      <c r="T94" s="61"/>
      <c r="U94" s="61"/>
      <c r="V94" s="61"/>
      <c r="W94" s="61"/>
      <c r="X94" s="62"/>
      <c r="Y94" s="87">
        <v>0</v>
      </c>
      <c r="Z94" s="87"/>
      <c r="AA94" s="87"/>
      <c r="AB94" s="87"/>
      <c r="AC94" s="87"/>
      <c r="AD94" s="87">
        <v>827146</v>
      </c>
      <c r="AE94" s="87"/>
      <c r="AF94" s="87"/>
      <c r="AG94" s="87"/>
      <c r="AH94" s="87"/>
      <c r="AI94" s="87">
        <v>827146</v>
      </c>
      <c r="AJ94" s="87"/>
      <c r="AK94" s="87"/>
      <c r="AL94" s="87"/>
      <c r="AM94" s="87"/>
      <c r="AN94" s="87">
        <v>0</v>
      </c>
      <c r="AO94" s="87"/>
      <c r="AP94" s="87"/>
      <c r="AQ94" s="87"/>
      <c r="AR94" s="87"/>
      <c r="AS94" s="87">
        <f>5619992.46/4</f>
        <v>1404998.115</v>
      </c>
      <c r="AT94" s="87"/>
      <c r="AU94" s="87"/>
      <c r="AV94" s="87"/>
      <c r="AW94" s="87"/>
      <c r="AX94" s="87">
        <f t="shared" si="13"/>
        <v>1404998.115</v>
      </c>
      <c r="AY94" s="87"/>
      <c r="AZ94" s="87"/>
      <c r="BA94" s="87"/>
      <c r="BB94" s="87"/>
      <c r="BC94" s="87">
        <f t="shared" si="14"/>
        <v>0</v>
      </c>
      <c r="BD94" s="87"/>
      <c r="BE94" s="87"/>
      <c r="BF94" s="87"/>
      <c r="BG94" s="87"/>
      <c r="BH94" s="87">
        <f t="shared" si="15"/>
        <v>577852.11499999999</v>
      </c>
      <c r="BI94" s="87"/>
      <c r="BJ94" s="87"/>
      <c r="BK94" s="87"/>
      <c r="BL94" s="87"/>
      <c r="BM94" s="87">
        <f t="shared" si="16"/>
        <v>577852.11499999999</v>
      </c>
      <c r="BN94" s="87"/>
      <c r="BO94" s="87"/>
      <c r="BP94" s="87"/>
      <c r="BQ94" s="87"/>
      <c r="BR94" s="32"/>
      <c r="BS94" s="32"/>
      <c r="BT94" s="32"/>
      <c r="BU94" s="32"/>
      <c r="BV94" s="32"/>
      <c r="BW94" s="32"/>
      <c r="BX94" s="32"/>
      <c r="BY94" s="32"/>
      <c r="BZ94" s="28"/>
    </row>
    <row r="95" spans="1:78" ht="96" customHeight="1" x14ac:dyDescent="0.2">
      <c r="A95" s="59">
        <v>5</v>
      </c>
      <c r="B95" s="59"/>
      <c r="C95" s="60" t="s">
        <v>120</v>
      </c>
      <c r="D95" s="61"/>
      <c r="E95" s="61"/>
      <c r="F95" s="61"/>
      <c r="G95" s="61"/>
      <c r="H95" s="61"/>
      <c r="I95" s="62"/>
      <c r="J95" s="63" t="s">
        <v>108</v>
      </c>
      <c r="K95" s="63"/>
      <c r="L95" s="63"/>
      <c r="M95" s="63"/>
      <c r="N95" s="63"/>
      <c r="O95" s="60" t="s">
        <v>106</v>
      </c>
      <c r="P95" s="61"/>
      <c r="Q95" s="61"/>
      <c r="R95" s="61"/>
      <c r="S95" s="61"/>
      <c r="T95" s="61"/>
      <c r="U95" s="61"/>
      <c r="V95" s="61"/>
      <c r="W95" s="61"/>
      <c r="X95" s="62"/>
      <c r="Y95" s="87">
        <v>0</v>
      </c>
      <c r="Z95" s="87"/>
      <c r="AA95" s="87"/>
      <c r="AB95" s="87"/>
      <c r="AC95" s="87"/>
      <c r="AD95" s="87">
        <v>250161</v>
      </c>
      <c r="AE95" s="87"/>
      <c r="AF95" s="87"/>
      <c r="AG95" s="87"/>
      <c r="AH95" s="87"/>
      <c r="AI95" s="87">
        <v>250161</v>
      </c>
      <c r="AJ95" s="87"/>
      <c r="AK95" s="87"/>
      <c r="AL95" s="87"/>
      <c r="AM95" s="87"/>
      <c r="AN95" s="87">
        <v>0</v>
      </c>
      <c r="AO95" s="87"/>
      <c r="AP95" s="87"/>
      <c r="AQ95" s="87"/>
      <c r="AR95" s="87"/>
      <c r="AS95" s="87">
        <v>160443.18</v>
      </c>
      <c r="AT95" s="87"/>
      <c r="AU95" s="87"/>
      <c r="AV95" s="87"/>
      <c r="AW95" s="87"/>
      <c r="AX95" s="87">
        <f t="shared" si="13"/>
        <v>160443.18</v>
      </c>
      <c r="AY95" s="87"/>
      <c r="AZ95" s="87"/>
      <c r="BA95" s="87"/>
      <c r="BB95" s="87"/>
      <c r="BC95" s="87">
        <f t="shared" si="14"/>
        <v>0</v>
      </c>
      <c r="BD95" s="87"/>
      <c r="BE95" s="87"/>
      <c r="BF95" s="87"/>
      <c r="BG95" s="87"/>
      <c r="BH95" s="87">
        <f t="shared" si="15"/>
        <v>-89717.82</v>
      </c>
      <c r="BI95" s="87"/>
      <c r="BJ95" s="87"/>
      <c r="BK95" s="87"/>
      <c r="BL95" s="87"/>
      <c r="BM95" s="87">
        <f t="shared" si="16"/>
        <v>-89717.82</v>
      </c>
      <c r="BN95" s="87"/>
      <c r="BO95" s="87"/>
      <c r="BP95" s="87"/>
      <c r="BQ95" s="87"/>
      <c r="BR95" s="32"/>
      <c r="BS95" s="32"/>
      <c r="BT95" s="32"/>
      <c r="BU95" s="32"/>
      <c r="BV95" s="32"/>
      <c r="BW95" s="32"/>
      <c r="BX95" s="32"/>
      <c r="BY95" s="32"/>
      <c r="BZ95" s="28"/>
    </row>
    <row r="96" spans="1:78" ht="80.25" customHeight="1" x14ac:dyDescent="0.2">
      <c r="A96" s="59">
        <v>6</v>
      </c>
      <c r="B96" s="59"/>
      <c r="C96" s="60" t="s">
        <v>121</v>
      </c>
      <c r="D96" s="61"/>
      <c r="E96" s="61"/>
      <c r="F96" s="61"/>
      <c r="G96" s="61"/>
      <c r="H96" s="61"/>
      <c r="I96" s="62"/>
      <c r="J96" s="63" t="s">
        <v>108</v>
      </c>
      <c r="K96" s="63"/>
      <c r="L96" s="63"/>
      <c r="M96" s="63"/>
      <c r="N96" s="63"/>
      <c r="O96" s="60" t="s">
        <v>106</v>
      </c>
      <c r="P96" s="61"/>
      <c r="Q96" s="61"/>
      <c r="R96" s="61"/>
      <c r="S96" s="61"/>
      <c r="T96" s="61"/>
      <c r="U96" s="61"/>
      <c r="V96" s="61"/>
      <c r="W96" s="61"/>
      <c r="X96" s="62"/>
      <c r="Y96" s="87">
        <v>223738.82</v>
      </c>
      <c r="Z96" s="87"/>
      <c r="AA96" s="87"/>
      <c r="AB96" s="87"/>
      <c r="AC96" s="87"/>
      <c r="AD96" s="87">
        <v>0</v>
      </c>
      <c r="AE96" s="87"/>
      <c r="AF96" s="87"/>
      <c r="AG96" s="87"/>
      <c r="AH96" s="87"/>
      <c r="AI96" s="87">
        <v>223738.82</v>
      </c>
      <c r="AJ96" s="87"/>
      <c r="AK96" s="87"/>
      <c r="AL96" s="87"/>
      <c r="AM96" s="87"/>
      <c r="AN96" s="87">
        <f>2666216.62/12</f>
        <v>222184.71833333335</v>
      </c>
      <c r="AO96" s="87"/>
      <c r="AP96" s="87"/>
      <c r="AQ96" s="87"/>
      <c r="AR96" s="87"/>
      <c r="AS96" s="87">
        <v>0</v>
      </c>
      <c r="AT96" s="87"/>
      <c r="AU96" s="87"/>
      <c r="AV96" s="87"/>
      <c r="AW96" s="87"/>
      <c r="AX96" s="87">
        <f t="shared" si="13"/>
        <v>222184.71833333335</v>
      </c>
      <c r="AY96" s="87"/>
      <c r="AZ96" s="87"/>
      <c r="BA96" s="87"/>
      <c r="BB96" s="87"/>
      <c r="BC96" s="87">
        <f t="shared" si="14"/>
        <v>-1554.1016666666546</v>
      </c>
      <c r="BD96" s="87"/>
      <c r="BE96" s="87"/>
      <c r="BF96" s="87"/>
      <c r="BG96" s="87"/>
      <c r="BH96" s="87">
        <f t="shared" si="15"/>
        <v>0</v>
      </c>
      <c r="BI96" s="87"/>
      <c r="BJ96" s="87"/>
      <c r="BK96" s="87"/>
      <c r="BL96" s="87"/>
      <c r="BM96" s="87">
        <f t="shared" si="16"/>
        <v>-1554.1016666666546</v>
      </c>
      <c r="BN96" s="87"/>
      <c r="BO96" s="87"/>
      <c r="BP96" s="87"/>
      <c r="BQ96" s="87"/>
      <c r="BR96" s="32"/>
      <c r="BS96" s="32"/>
      <c r="BT96" s="32"/>
      <c r="BU96" s="32"/>
      <c r="BV96" s="32"/>
      <c r="BW96" s="32"/>
      <c r="BX96" s="32"/>
      <c r="BY96" s="32"/>
      <c r="BZ96" s="28"/>
    </row>
    <row r="97" spans="1:78" ht="189" customHeight="1" x14ac:dyDescent="0.2">
      <c r="A97" s="59">
        <v>7</v>
      </c>
      <c r="B97" s="59"/>
      <c r="C97" s="60" t="s">
        <v>122</v>
      </c>
      <c r="D97" s="61"/>
      <c r="E97" s="61"/>
      <c r="F97" s="61"/>
      <c r="G97" s="61"/>
      <c r="H97" s="61"/>
      <c r="I97" s="62"/>
      <c r="J97" s="63" t="s">
        <v>108</v>
      </c>
      <c r="K97" s="63"/>
      <c r="L97" s="63"/>
      <c r="M97" s="63"/>
      <c r="N97" s="63"/>
      <c r="O97" s="60" t="s">
        <v>106</v>
      </c>
      <c r="P97" s="61"/>
      <c r="Q97" s="61"/>
      <c r="R97" s="61"/>
      <c r="S97" s="61"/>
      <c r="T97" s="61"/>
      <c r="U97" s="61"/>
      <c r="V97" s="61"/>
      <c r="W97" s="61"/>
      <c r="X97" s="62"/>
      <c r="Y97" s="87">
        <v>352139.74</v>
      </c>
      <c r="Z97" s="87"/>
      <c r="AA97" s="87"/>
      <c r="AB97" s="87"/>
      <c r="AC97" s="87"/>
      <c r="AD97" s="87">
        <v>0</v>
      </c>
      <c r="AE97" s="87"/>
      <c r="AF97" s="87"/>
      <c r="AG97" s="87"/>
      <c r="AH97" s="87"/>
      <c r="AI97" s="87">
        <v>352139.74</v>
      </c>
      <c r="AJ97" s="87"/>
      <c r="AK97" s="87"/>
      <c r="AL97" s="87"/>
      <c r="AM97" s="87"/>
      <c r="AN97" s="87">
        <f>8371312.94/24</f>
        <v>348804.70583333337</v>
      </c>
      <c r="AO97" s="87"/>
      <c r="AP97" s="87"/>
      <c r="AQ97" s="87"/>
      <c r="AR97" s="87"/>
      <c r="AS97" s="87">
        <v>0</v>
      </c>
      <c r="AT97" s="87"/>
      <c r="AU97" s="87"/>
      <c r="AV97" s="87"/>
      <c r="AW97" s="87"/>
      <c r="AX97" s="87">
        <f t="shared" si="13"/>
        <v>348804.70583333337</v>
      </c>
      <c r="AY97" s="87"/>
      <c r="AZ97" s="87"/>
      <c r="BA97" s="87"/>
      <c r="BB97" s="87"/>
      <c r="BC97" s="87">
        <f t="shared" si="14"/>
        <v>-3335.0341666666209</v>
      </c>
      <c r="BD97" s="87"/>
      <c r="BE97" s="87"/>
      <c r="BF97" s="87"/>
      <c r="BG97" s="87"/>
      <c r="BH97" s="87">
        <f t="shared" si="15"/>
        <v>0</v>
      </c>
      <c r="BI97" s="87"/>
      <c r="BJ97" s="87"/>
      <c r="BK97" s="87"/>
      <c r="BL97" s="87"/>
      <c r="BM97" s="87">
        <f t="shared" si="16"/>
        <v>-3335.0341666666209</v>
      </c>
      <c r="BN97" s="87"/>
      <c r="BO97" s="87"/>
      <c r="BP97" s="87"/>
      <c r="BQ97" s="87"/>
      <c r="BR97" s="32"/>
      <c r="BS97" s="32"/>
      <c r="BT97" s="32"/>
      <c r="BU97" s="32"/>
      <c r="BV97" s="32"/>
      <c r="BW97" s="32"/>
      <c r="BX97" s="32"/>
      <c r="BY97" s="32"/>
      <c r="BZ97" s="28"/>
    </row>
    <row r="98" spans="1:78" ht="122.25" customHeight="1" x14ac:dyDescent="0.2">
      <c r="A98" s="59">
        <v>8</v>
      </c>
      <c r="B98" s="59"/>
      <c r="C98" s="60" t="s">
        <v>123</v>
      </c>
      <c r="D98" s="61"/>
      <c r="E98" s="61"/>
      <c r="F98" s="61"/>
      <c r="G98" s="61"/>
      <c r="H98" s="61"/>
      <c r="I98" s="62"/>
      <c r="J98" s="63" t="s">
        <v>108</v>
      </c>
      <c r="K98" s="63"/>
      <c r="L98" s="63"/>
      <c r="M98" s="63"/>
      <c r="N98" s="63"/>
      <c r="O98" s="60" t="s">
        <v>106</v>
      </c>
      <c r="P98" s="61"/>
      <c r="Q98" s="61"/>
      <c r="R98" s="61"/>
      <c r="S98" s="61"/>
      <c r="T98" s="61"/>
      <c r="U98" s="61"/>
      <c r="V98" s="61"/>
      <c r="W98" s="61"/>
      <c r="X98" s="62"/>
      <c r="Y98" s="87">
        <v>349679.64</v>
      </c>
      <c r="Z98" s="87"/>
      <c r="AA98" s="87"/>
      <c r="AB98" s="87"/>
      <c r="AC98" s="87"/>
      <c r="AD98" s="87">
        <v>0</v>
      </c>
      <c r="AE98" s="87"/>
      <c r="AF98" s="87"/>
      <c r="AG98" s="87"/>
      <c r="AH98" s="87"/>
      <c r="AI98" s="87">
        <v>349679.64</v>
      </c>
      <c r="AJ98" s="87"/>
      <c r="AK98" s="87"/>
      <c r="AL98" s="87"/>
      <c r="AM98" s="87"/>
      <c r="AN98" s="87">
        <f>9418666.33/27</f>
        <v>348839.49370370369</v>
      </c>
      <c r="AO98" s="87"/>
      <c r="AP98" s="87"/>
      <c r="AQ98" s="87"/>
      <c r="AR98" s="87"/>
      <c r="AS98" s="87">
        <v>0</v>
      </c>
      <c r="AT98" s="87"/>
      <c r="AU98" s="87"/>
      <c r="AV98" s="87"/>
      <c r="AW98" s="87"/>
      <c r="AX98" s="87">
        <f t="shared" si="13"/>
        <v>348839.49370370369</v>
      </c>
      <c r="AY98" s="87"/>
      <c r="AZ98" s="87"/>
      <c r="BA98" s="87"/>
      <c r="BB98" s="87"/>
      <c r="BC98" s="87">
        <f t="shared" si="14"/>
        <v>-840.14629629632691</v>
      </c>
      <c r="BD98" s="87"/>
      <c r="BE98" s="87"/>
      <c r="BF98" s="87"/>
      <c r="BG98" s="87"/>
      <c r="BH98" s="87">
        <f t="shared" si="15"/>
        <v>0</v>
      </c>
      <c r="BI98" s="87"/>
      <c r="BJ98" s="87"/>
      <c r="BK98" s="87"/>
      <c r="BL98" s="87"/>
      <c r="BM98" s="87">
        <f t="shared" si="16"/>
        <v>-840.14629629632691</v>
      </c>
      <c r="BN98" s="87"/>
      <c r="BO98" s="87"/>
      <c r="BP98" s="87"/>
      <c r="BQ98" s="87"/>
      <c r="BR98" s="32"/>
      <c r="BS98" s="32"/>
      <c r="BT98" s="32"/>
      <c r="BU98" s="32"/>
      <c r="BV98" s="32"/>
      <c r="BW98" s="32"/>
      <c r="BX98" s="32"/>
      <c r="BY98" s="32"/>
      <c r="BZ98" s="28"/>
    </row>
    <row r="99" spans="1:78" s="17" customFormat="1" ht="15.75" x14ac:dyDescent="0.2">
      <c r="A99" s="67">
        <v>0</v>
      </c>
      <c r="B99" s="67"/>
      <c r="C99" s="68" t="s">
        <v>124</v>
      </c>
      <c r="D99" s="69"/>
      <c r="E99" s="69"/>
      <c r="F99" s="69"/>
      <c r="G99" s="69"/>
      <c r="H99" s="69"/>
      <c r="I99" s="70"/>
      <c r="J99" s="71" t="s">
        <v>91</v>
      </c>
      <c r="K99" s="71"/>
      <c r="L99" s="71"/>
      <c r="M99" s="71"/>
      <c r="N99" s="71"/>
      <c r="O99" s="68" t="s">
        <v>91</v>
      </c>
      <c r="P99" s="69"/>
      <c r="Q99" s="69"/>
      <c r="R99" s="69"/>
      <c r="S99" s="69"/>
      <c r="T99" s="69"/>
      <c r="U99" s="69"/>
      <c r="V99" s="69"/>
      <c r="W99" s="69"/>
      <c r="X99" s="70"/>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30"/>
      <c r="BS99" s="30"/>
      <c r="BT99" s="30"/>
      <c r="BU99" s="30"/>
      <c r="BV99" s="30"/>
      <c r="BW99" s="30"/>
      <c r="BX99" s="30"/>
      <c r="BY99" s="30"/>
      <c r="BZ99" s="31"/>
    </row>
    <row r="100" spans="1:78" ht="27.75" customHeight="1" x14ac:dyDescent="0.2">
      <c r="A100" s="59">
        <v>1</v>
      </c>
      <c r="B100" s="59"/>
      <c r="C100" s="60" t="s">
        <v>125</v>
      </c>
      <c r="D100" s="61"/>
      <c r="E100" s="61"/>
      <c r="F100" s="61"/>
      <c r="G100" s="61"/>
      <c r="H100" s="61"/>
      <c r="I100" s="62"/>
      <c r="J100" s="63" t="s">
        <v>104</v>
      </c>
      <c r="K100" s="63"/>
      <c r="L100" s="63"/>
      <c r="M100" s="63"/>
      <c r="N100" s="63"/>
      <c r="O100" s="60" t="s">
        <v>126</v>
      </c>
      <c r="P100" s="61"/>
      <c r="Q100" s="61"/>
      <c r="R100" s="61"/>
      <c r="S100" s="61"/>
      <c r="T100" s="61"/>
      <c r="U100" s="61"/>
      <c r="V100" s="61"/>
      <c r="W100" s="61"/>
      <c r="X100" s="62"/>
      <c r="Y100" s="89">
        <v>1708</v>
      </c>
      <c r="Z100" s="89"/>
      <c r="AA100" s="89"/>
      <c r="AB100" s="89"/>
      <c r="AC100" s="89"/>
      <c r="AD100" s="89">
        <v>0</v>
      </c>
      <c r="AE100" s="89"/>
      <c r="AF100" s="89"/>
      <c r="AG100" s="89"/>
      <c r="AH100" s="89"/>
      <c r="AI100" s="89">
        <v>1708</v>
      </c>
      <c r="AJ100" s="89"/>
      <c r="AK100" s="89"/>
      <c r="AL100" s="89"/>
      <c r="AM100" s="89"/>
      <c r="AN100" s="89">
        <v>1708</v>
      </c>
      <c r="AO100" s="89"/>
      <c r="AP100" s="89"/>
      <c r="AQ100" s="89"/>
      <c r="AR100" s="89"/>
      <c r="AS100" s="89">
        <v>0</v>
      </c>
      <c r="AT100" s="89"/>
      <c r="AU100" s="89"/>
      <c r="AV100" s="89"/>
      <c r="AW100" s="89"/>
      <c r="AX100" s="89">
        <f t="shared" ref="AX100:AX104" si="17">AN100+AS100</f>
        <v>1708</v>
      </c>
      <c r="AY100" s="89"/>
      <c r="AZ100" s="89"/>
      <c r="BA100" s="89"/>
      <c r="BB100" s="89"/>
      <c r="BC100" s="89">
        <f>AN100-Y100</f>
        <v>0</v>
      </c>
      <c r="BD100" s="89"/>
      <c r="BE100" s="89"/>
      <c r="BF100" s="89"/>
      <c r="BG100" s="89"/>
      <c r="BH100" s="89">
        <f>AS100-AD100</f>
        <v>0</v>
      </c>
      <c r="BI100" s="89"/>
      <c r="BJ100" s="89"/>
      <c r="BK100" s="89"/>
      <c r="BL100" s="89"/>
      <c r="BM100" s="89">
        <f t="shared" ref="BM100:BM104" si="18">BC100+BH100</f>
        <v>0</v>
      </c>
      <c r="BN100" s="89"/>
      <c r="BO100" s="89"/>
      <c r="BP100" s="89"/>
      <c r="BQ100" s="89"/>
      <c r="BR100" s="32"/>
      <c r="BS100" s="32"/>
      <c r="BT100" s="32"/>
      <c r="BU100" s="32"/>
      <c r="BV100" s="32"/>
      <c r="BW100" s="32"/>
      <c r="BX100" s="32"/>
      <c r="BY100" s="32"/>
      <c r="BZ100" s="28"/>
    </row>
    <row r="101" spans="1:78" ht="15.75" x14ac:dyDescent="0.2">
      <c r="A101" s="59">
        <v>2</v>
      </c>
      <c r="B101" s="59"/>
      <c r="C101" s="60" t="s">
        <v>127</v>
      </c>
      <c r="D101" s="61"/>
      <c r="E101" s="61"/>
      <c r="F101" s="61"/>
      <c r="G101" s="61"/>
      <c r="H101" s="61"/>
      <c r="I101" s="62"/>
      <c r="J101" s="63" t="s">
        <v>128</v>
      </c>
      <c r="K101" s="63"/>
      <c r="L101" s="63"/>
      <c r="M101" s="63"/>
      <c r="N101" s="63"/>
      <c r="O101" s="60" t="s">
        <v>126</v>
      </c>
      <c r="P101" s="61"/>
      <c r="Q101" s="61"/>
      <c r="R101" s="61"/>
      <c r="S101" s="61"/>
      <c r="T101" s="61"/>
      <c r="U101" s="61"/>
      <c r="V101" s="61"/>
      <c r="W101" s="61"/>
      <c r="X101" s="62"/>
      <c r="Y101" s="87">
        <v>9</v>
      </c>
      <c r="Z101" s="87"/>
      <c r="AA101" s="87"/>
      <c r="AB101" s="87"/>
      <c r="AC101" s="87"/>
      <c r="AD101" s="87">
        <v>0</v>
      </c>
      <c r="AE101" s="87"/>
      <c r="AF101" s="87"/>
      <c r="AG101" s="87"/>
      <c r="AH101" s="87"/>
      <c r="AI101" s="87">
        <v>9</v>
      </c>
      <c r="AJ101" s="87"/>
      <c r="AK101" s="87"/>
      <c r="AL101" s="87"/>
      <c r="AM101" s="87"/>
      <c r="AN101" s="87">
        <v>9</v>
      </c>
      <c r="AO101" s="87"/>
      <c r="AP101" s="87"/>
      <c r="AQ101" s="87"/>
      <c r="AR101" s="87"/>
      <c r="AS101" s="87">
        <v>0</v>
      </c>
      <c r="AT101" s="87"/>
      <c r="AU101" s="87"/>
      <c r="AV101" s="87"/>
      <c r="AW101" s="87"/>
      <c r="AX101" s="87">
        <f t="shared" si="17"/>
        <v>9</v>
      </c>
      <c r="AY101" s="87"/>
      <c r="AZ101" s="87"/>
      <c r="BA101" s="87"/>
      <c r="BB101" s="87"/>
      <c r="BC101" s="87">
        <f>AN101-Y101</f>
        <v>0</v>
      </c>
      <c r="BD101" s="87"/>
      <c r="BE101" s="87"/>
      <c r="BF101" s="87"/>
      <c r="BG101" s="87"/>
      <c r="BH101" s="87">
        <f>AS101-AD101</f>
        <v>0</v>
      </c>
      <c r="BI101" s="87"/>
      <c r="BJ101" s="87"/>
      <c r="BK101" s="87"/>
      <c r="BL101" s="87"/>
      <c r="BM101" s="87">
        <f t="shared" si="18"/>
        <v>0</v>
      </c>
      <c r="BN101" s="87"/>
      <c r="BO101" s="87"/>
      <c r="BP101" s="87"/>
      <c r="BQ101" s="87"/>
      <c r="BR101" s="32"/>
      <c r="BS101" s="32"/>
      <c r="BT101" s="32"/>
      <c r="BU101" s="32"/>
      <c r="BV101" s="32"/>
      <c r="BW101" s="32"/>
      <c r="BX101" s="32"/>
      <c r="BY101" s="32"/>
      <c r="BZ101" s="28"/>
    </row>
    <row r="102" spans="1:78" ht="15.75" x14ac:dyDescent="0.2">
      <c r="A102" s="59">
        <v>3</v>
      </c>
      <c r="B102" s="59"/>
      <c r="C102" s="60" t="s">
        <v>129</v>
      </c>
      <c r="D102" s="61"/>
      <c r="E102" s="61"/>
      <c r="F102" s="61"/>
      <c r="G102" s="61"/>
      <c r="H102" s="61"/>
      <c r="I102" s="62"/>
      <c r="J102" s="63" t="s">
        <v>128</v>
      </c>
      <c r="K102" s="63"/>
      <c r="L102" s="63"/>
      <c r="M102" s="63"/>
      <c r="N102" s="63"/>
      <c r="O102" s="60" t="s">
        <v>126</v>
      </c>
      <c r="P102" s="61"/>
      <c r="Q102" s="61"/>
      <c r="R102" s="61"/>
      <c r="S102" s="61"/>
      <c r="T102" s="61"/>
      <c r="U102" s="61"/>
      <c r="V102" s="61"/>
      <c r="W102" s="61"/>
      <c r="X102" s="62"/>
      <c r="Y102" s="87">
        <v>2</v>
      </c>
      <c r="Z102" s="87"/>
      <c r="AA102" s="87"/>
      <c r="AB102" s="87"/>
      <c r="AC102" s="87"/>
      <c r="AD102" s="87">
        <v>0</v>
      </c>
      <c r="AE102" s="87"/>
      <c r="AF102" s="87"/>
      <c r="AG102" s="87"/>
      <c r="AH102" s="87"/>
      <c r="AI102" s="87">
        <v>2</v>
      </c>
      <c r="AJ102" s="87"/>
      <c r="AK102" s="87"/>
      <c r="AL102" s="87"/>
      <c r="AM102" s="87"/>
      <c r="AN102" s="87">
        <v>2</v>
      </c>
      <c r="AO102" s="87"/>
      <c r="AP102" s="87"/>
      <c r="AQ102" s="87"/>
      <c r="AR102" s="87"/>
      <c r="AS102" s="87">
        <v>0</v>
      </c>
      <c r="AT102" s="87"/>
      <c r="AU102" s="87"/>
      <c r="AV102" s="87"/>
      <c r="AW102" s="87"/>
      <c r="AX102" s="87">
        <f t="shared" si="17"/>
        <v>2</v>
      </c>
      <c r="AY102" s="87"/>
      <c r="AZ102" s="87"/>
      <c r="BA102" s="87"/>
      <c r="BB102" s="87"/>
      <c r="BC102" s="87">
        <f>AN102-Y102</f>
        <v>0</v>
      </c>
      <c r="BD102" s="87"/>
      <c r="BE102" s="87"/>
      <c r="BF102" s="87"/>
      <c r="BG102" s="87"/>
      <c r="BH102" s="87">
        <f>AS102-AD102</f>
        <v>0</v>
      </c>
      <c r="BI102" s="87"/>
      <c r="BJ102" s="87"/>
      <c r="BK102" s="87"/>
      <c r="BL102" s="87"/>
      <c r="BM102" s="87">
        <f t="shared" si="18"/>
        <v>0</v>
      </c>
      <c r="BN102" s="87"/>
      <c r="BO102" s="87"/>
      <c r="BP102" s="87"/>
      <c r="BQ102" s="87"/>
      <c r="BR102" s="32"/>
      <c r="BS102" s="32"/>
      <c r="BT102" s="32"/>
      <c r="BU102" s="32"/>
      <c r="BV102" s="32"/>
      <c r="BW102" s="32"/>
      <c r="BX102" s="32"/>
      <c r="BY102" s="32"/>
      <c r="BZ102" s="28"/>
    </row>
    <row r="103" spans="1:78" ht="54.75" customHeight="1" x14ac:dyDescent="0.2">
      <c r="A103" s="59">
        <v>4</v>
      </c>
      <c r="B103" s="59"/>
      <c r="C103" s="60" t="s">
        <v>130</v>
      </c>
      <c r="D103" s="61"/>
      <c r="E103" s="61"/>
      <c r="F103" s="61"/>
      <c r="G103" s="61"/>
      <c r="H103" s="61"/>
      <c r="I103" s="62"/>
      <c r="J103" s="63" t="s">
        <v>128</v>
      </c>
      <c r="K103" s="63"/>
      <c r="L103" s="63"/>
      <c r="M103" s="63"/>
      <c r="N103" s="63"/>
      <c r="O103" s="60" t="s">
        <v>106</v>
      </c>
      <c r="P103" s="61"/>
      <c r="Q103" s="61"/>
      <c r="R103" s="61"/>
      <c r="S103" s="61"/>
      <c r="T103" s="61"/>
      <c r="U103" s="61"/>
      <c r="V103" s="61"/>
      <c r="W103" s="61"/>
      <c r="X103" s="62"/>
      <c r="Y103" s="87">
        <v>0</v>
      </c>
      <c r="Z103" s="87"/>
      <c r="AA103" s="87"/>
      <c r="AB103" s="87"/>
      <c r="AC103" s="87"/>
      <c r="AD103" s="87">
        <v>-50.4</v>
      </c>
      <c r="AE103" s="87"/>
      <c r="AF103" s="87"/>
      <c r="AG103" s="87"/>
      <c r="AH103" s="87"/>
      <c r="AI103" s="87" t="s">
        <v>131</v>
      </c>
      <c r="AJ103" s="87"/>
      <c r="AK103" s="87"/>
      <c r="AL103" s="87"/>
      <c r="AM103" s="87"/>
      <c r="AN103" s="87">
        <v>0</v>
      </c>
      <c r="AO103" s="87"/>
      <c r="AP103" s="87"/>
      <c r="AQ103" s="87"/>
      <c r="AR103" s="87"/>
      <c r="AS103" s="87">
        <v>-50.4</v>
      </c>
      <c r="AT103" s="87"/>
      <c r="AU103" s="87"/>
      <c r="AV103" s="87"/>
      <c r="AW103" s="87"/>
      <c r="AX103" s="87">
        <f t="shared" si="17"/>
        <v>-50.4</v>
      </c>
      <c r="AY103" s="87"/>
      <c r="AZ103" s="87"/>
      <c r="BA103" s="87"/>
      <c r="BB103" s="87"/>
      <c r="BC103" s="87">
        <f>AN103-Y103</f>
        <v>0</v>
      </c>
      <c r="BD103" s="87"/>
      <c r="BE103" s="87"/>
      <c r="BF103" s="87"/>
      <c r="BG103" s="87"/>
      <c r="BH103" s="87">
        <f>AS103-AD103</f>
        <v>0</v>
      </c>
      <c r="BI103" s="87"/>
      <c r="BJ103" s="87"/>
      <c r="BK103" s="87"/>
      <c r="BL103" s="87"/>
      <c r="BM103" s="87">
        <f t="shared" si="18"/>
        <v>0</v>
      </c>
      <c r="BN103" s="87"/>
      <c r="BO103" s="87"/>
      <c r="BP103" s="87"/>
      <c r="BQ103" s="87"/>
      <c r="BR103" s="32"/>
      <c r="BS103" s="32"/>
      <c r="BT103" s="32"/>
      <c r="BU103" s="32"/>
      <c r="BV103" s="32"/>
      <c r="BW103" s="32"/>
      <c r="BX103" s="32"/>
      <c r="BY103" s="32"/>
      <c r="BZ103" s="28"/>
    </row>
    <row r="104" spans="1:78" ht="42.75" customHeight="1" x14ac:dyDescent="0.2">
      <c r="A104" s="59">
        <v>5</v>
      </c>
      <c r="B104" s="59"/>
      <c r="C104" s="60" t="s">
        <v>132</v>
      </c>
      <c r="D104" s="61"/>
      <c r="E104" s="61"/>
      <c r="F104" s="61"/>
      <c r="G104" s="61"/>
      <c r="H104" s="61"/>
      <c r="I104" s="62"/>
      <c r="J104" s="63" t="s">
        <v>128</v>
      </c>
      <c r="K104" s="63"/>
      <c r="L104" s="63"/>
      <c r="M104" s="63"/>
      <c r="N104" s="63"/>
      <c r="O104" s="60" t="s">
        <v>106</v>
      </c>
      <c r="P104" s="61"/>
      <c r="Q104" s="61"/>
      <c r="R104" s="61"/>
      <c r="S104" s="61"/>
      <c r="T104" s="61"/>
      <c r="U104" s="61"/>
      <c r="V104" s="61"/>
      <c r="W104" s="61"/>
      <c r="X104" s="62"/>
      <c r="Y104" s="87">
        <v>89.5</v>
      </c>
      <c r="Z104" s="87"/>
      <c r="AA104" s="87"/>
      <c r="AB104" s="87"/>
      <c r="AC104" s="87"/>
      <c r="AD104" s="87">
        <v>0</v>
      </c>
      <c r="AE104" s="87"/>
      <c r="AF104" s="87"/>
      <c r="AG104" s="87"/>
      <c r="AH104" s="87"/>
      <c r="AI104" s="87" t="s">
        <v>133</v>
      </c>
      <c r="AJ104" s="87"/>
      <c r="AK104" s="87"/>
      <c r="AL104" s="87"/>
      <c r="AM104" s="87"/>
      <c r="AN104" s="87">
        <v>89.5</v>
      </c>
      <c r="AO104" s="87"/>
      <c r="AP104" s="87"/>
      <c r="AQ104" s="87"/>
      <c r="AR104" s="87"/>
      <c r="AS104" s="87">
        <v>0</v>
      </c>
      <c r="AT104" s="87"/>
      <c r="AU104" s="87"/>
      <c r="AV104" s="87"/>
      <c r="AW104" s="87"/>
      <c r="AX104" s="87">
        <f t="shared" si="17"/>
        <v>89.5</v>
      </c>
      <c r="AY104" s="87"/>
      <c r="AZ104" s="87"/>
      <c r="BA104" s="87"/>
      <c r="BB104" s="87"/>
      <c r="BC104" s="87">
        <f>AN104-Y104</f>
        <v>0</v>
      </c>
      <c r="BD104" s="87"/>
      <c r="BE104" s="87"/>
      <c r="BF104" s="87"/>
      <c r="BG104" s="87"/>
      <c r="BH104" s="87">
        <f>AS104-AD104</f>
        <v>0</v>
      </c>
      <c r="BI104" s="87"/>
      <c r="BJ104" s="87"/>
      <c r="BK104" s="87"/>
      <c r="BL104" s="87"/>
      <c r="BM104" s="87">
        <f t="shared" si="18"/>
        <v>0</v>
      </c>
      <c r="BN104" s="87"/>
      <c r="BO104" s="87"/>
      <c r="BP104" s="87"/>
      <c r="BQ104" s="87"/>
      <c r="BR104" s="32"/>
      <c r="BS104" s="32"/>
      <c r="BT104" s="32"/>
      <c r="BU104" s="32"/>
      <c r="BV104" s="32"/>
      <c r="BW104" s="32"/>
      <c r="BX104" s="32"/>
      <c r="BY104" s="32"/>
      <c r="BZ104" s="28"/>
    </row>
    <row r="105" spans="1:78" ht="12.75" customHeight="1" x14ac:dyDescent="0.2">
      <c r="A105" s="33"/>
      <c r="B105" s="33"/>
      <c r="C105" s="34"/>
      <c r="D105" s="35"/>
      <c r="E105" s="35"/>
      <c r="F105" s="35"/>
      <c r="G105" s="35"/>
      <c r="H105" s="35"/>
      <c r="I105" s="35"/>
      <c r="J105" s="36"/>
      <c r="K105" s="36"/>
      <c r="L105" s="36"/>
      <c r="M105" s="36"/>
      <c r="N105" s="36"/>
      <c r="O105" s="34"/>
      <c r="P105" s="35"/>
      <c r="Q105" s="35"/>
      <c r="R105" s="35"/>
      <c r="S105" s="35"/>
      <c r="T105" s="35"/>
      <c r="U105" s="35"/>
      <c r="V105" s="35"/>
      <c r="W105" s="35"/>
      <c r="X105" s="35"/>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8"/>
      <c r="AY105" s="38"/>
      <c r="AZ105" s="38"/>
      <c r="BA105" s="38"/>
      <c r="BB105" s="38"/>
      <c r="BC105" s="38"/>
      <c r="BD105" s="38"/>
      <c r="BE105" s="38"/>
      <c r="BF105" s="38"/>
      <c r="BG105" s="38"/>
      <c r="BH105" s="38"/>
      <c r="BI105" s="38"/>
      <c r="BJ105" s="38"/>
      <c r="BK105" s="38"/>
      <c r="BL105" s="38"/>
      <c r="BM105" s="38"/>
      <c r="BN105" s="38"/>
      <c r="BO105" s="38"/>
      <c r="BP105" s="38"/>
      <c r="BQ105" s="38"/>
      <c r="BR105" s="32"/>
      <c r="BS105" s="32"/>
      <c r="BT105" s="32"/>
      <c r="BU105" s="32"/>
      <c r="BV105" s="32"/>
      <c r="BW105" s="32"/>
      <c r="BX105" s="32"/>
      <c r="BY105" s="32"/>
      <c r="BZ105" s="28"/>
    </row>
    <row r="106" spans="1:78" ht="18.75" customHeight="1" x14ac:dyDescent="0.2">
      <c r="A106" s="54" t="s">
        <v>134</v>
      </c>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32"/>
      <c r="BS106" s="32"/>
      <c r="BT106" s="32"/>
      <c r="BU106" s="32"/>
      <c r="BV106" s="32"/>
      <c r="BW106" s="32"/>
      <c r="BX106" s="32"/>
      <c r="BY106" s="32"/>
      <c r="BZ106" s="28"/>
    </row>
    <row r="107" spans="1:78" ht="18.75" customHeight="1" x14ac:dyDescent="0.2">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32"/>
      <c r="BS107" s="32"/>
      <c r="BT107" s="32"/>
      <c r="BU107" s="32"/>
      <c r="BV107" s="32"/>
      <c r="BW107" s="32"/>
      <c r="BX107" s="32"/>
      <c r="BY107" s="32"/>
      <c r="BZ107" s="28"/>
    </row>
    <row r="108" spans="1:78" ht="18.75" customHeight="1" x14ac:dyDescent="0.2">
      <c r="A108" s="81" t="s">
        <v>79</v>
      </c>
      <c r="B108" s="82"/>
      <c r="C108" s="81" t="s">
        <v>80</v>
      </c>
      <c r="D108" s="85"/>
      <c r="E108" s="85"/>
      <c r="F108" s="85"/>
      <c r="G108" s="85"/>
      <c r="H108" s="85"/>
      <c r="I108" s="82"/>
      <c r="J108" s="81" t="s">
        <v>81</v>
      </c>
      <c r="K108" s="85"/>
      <c r="L108" s="85"/>
      <c r="M108" s="85"/>
      <c r="N108" s="82"/>
      <c r="O108" s="81" t="s">
        <v>135</v>
      </c>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2"/>
      <c r="BR108" s="32"/>
      <c r="BS108" s="32"/>
      <c r="BT108" s="32"/>
      <c r="BU108" s="32"/>
      <c r="BV108" s="32"/>
      <c r="BW108" s="32"/>
      <c r="BX108" s="32"/>
      <c r="BY108" s="32"/>
      <c r="BZ108" s="28"/>
    </row>
    <row r="109" spans="1:78" ht="18.75" customHeight="1" x14ac:dyDescent="0.2">
      <c r="A109" s="83"/>
      <c r="B109" s="84"/>
      <c r="C109" s="83"/>
      <c r="D109" s="86"/>
      <c r="E109" s="86"/>
      <c r="F109" s="86"/>
      <c r="G109" s="86"/>
      <c r="H109" s="86"/>
      <c r="I109" s="84"/>
      <c r="J109" s="83"/>
      <c r="K109" s="86"/>
      <c r="L109" s="86"/>
      <c r="M109" s="86"/>
      <c r="N109" s="84"/>
      <c r="O109" s="83"/>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4"/>
      <c r="BR109" s="32"/>
      <c r="BS109" s="32"/>
      <c r="BT109" s="32"/>
      <c r="BU109" s="32"/>
      <c r="BV109" s="32"/>
      <c r="BW109" s="32"/>
      <c r="BX109" s="32"/>
      <c r="BY109" s="32"/>
      <c r="BZ109" s="28"/>
    </row>
    <row r="110" spans="1:78" ht="18.75" customHeight="1" x14ac:dyDescent="0.2">
      <c r="A110" s="59">
        <v>1</v>
      </c>
      <c r="B110" s="59"/>
      <c r="C110" s="59">
        <v>2</v>
      </c>
      <c r="D110" s="59"/>
      <c r="E110" s="59"/>
      <c r="F110" s="59"/>
      <c r="G110" s="59"/>
      <c r="H110" s="59"/>
      <c r="I110" s="59"/>
      <c r="J110" s="59">
        <v>3</v>
      </c>
      <c r="K110" s="59"/>
      <c r="L110" s="59"/>
      <c r="M110" s="59"/>
      <c r="N110" s="59"/>
      <c r="O110" s="72">
        <v>4</v>
      </c>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4"/>
      <c r="BR110" s="32"/>
      <c r="BS110" s="32"/>
      <c r="BT110" s="32"/>
      <c r="BU110" s="32"/>
      <c r="BV110" s="32"/>
      <c r="BW110" s="32"/>
      <c r="BX110" s="32"/>
      <c r="BY110" s="32"/>
      <c r="BZ110" s="28"/>
    </row>
    <row r="111" spans="1:78" ht="18.75" customHeight="1" x14ac:dyDescent="0.2">
      <c r="A111" s="67">
        <v>0</v>
      </c>
      <c r="B111" s="67"/>
      <c r="C111" s="71" t="s">
        <v>90</v>
      </c>
      <c r="D111" s="71"/>
      <c r="E111" s="71"/>
      <c r="F111" s="71"/>
      <c r="G111" s="71"/>
      <c r="H111" s="71"/>
      <c r="I111" s="71"/>
      <c r="J111" s="71" t="s">
        <v>91</v>
      </c>
      <c r="K111" s="71"/>
      <c r="L111" s="71"/>
      <c r="M111" s="71"/>
      <c r="N111" s="71"/>
      <c r="O111" s="72"/>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4"/>
      <c r="BR111" s="32"/>
      <c r="BS111" s="32"/>
      <c r="BT111" s="32"/>
      <c r="BU111" s="32"/>
      <c r="BV111" s="32"/>
      <c r="BW111" s="32"/>
      <c r="BX111" s="32"/>
      <c r="BY111" s="32"/>
      <c r="BZ111" s="28"/>
    </row>
    <row r="112" spans="1:78" ht="40.5" customHeight="1" x14ac:dyDescent="0.2">
      <c r="A112" s="59">
        <v>1</v>
      </c>
      <c r="B112" s="59"/>
      <c r="C112" s="60" t="s">
        <v>93</v>
      </c>
      <c r="D112" s="61"/>
      <c r="E112" s="61"/>
      <c r="F112" s="61"/>
      <c r="G112" s="61"/>
      <c r="H112" s="61"/>
      <c r="I112" s="62"/>
      <c r="J112" s="63" t="s">
        <v>94</v>
      </c>
      <c r="K112" s="63"/>
      <c r="L112" s="63"/>
      <c r="M112" s="63"/>
      <c r="N112" s="63"/>
      <c r="O112" s="64" t="s">
        <v>136</v>
      </c>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6"/>
      <c r="BR112" s="32"/>
      <c r="BS112" s="32"/>
      <c r="BT112" s="32"/>
      <c r="BU112" s="32"/>
      <c r="BV112" s="32"/>
      <c r="BW112" s="32"/>
      <c r="BX112" s="32"/>
      <c r="BY112" s="32"/>
      <c r="BZ112" s="28"/>
    </row>
    <row r="113" spans="1:78" ht="25.5" customHeight="1" x14ac:dyDescent="0.2">
      <c r="A113" s="59">
        <v>2</v>
      </c>
      <c r="B113" s="59"/>
      <c r="C113" s="60" t="s">
        <v>96</v>
      </c>
      <c r="D113" s="61"/>
      <c r="E113" s="61"/>
      <c r="F113" s="61"/>
      <c r="G113" s="61"/>
      <c r="H113" s="61"/>
      <c r="I113" s="62"/>
      <c r="J113" s="63" t="s">
        <v>94</v>
      </c>
      <c r="K113" s="63"/>
      <c r="L113" s="63"/>
      <c r="M113" s="63"/>
      <c r="N113" s="63"/>
      <c r="O113" s="64" t="s">
        <v>136</v>
      </c>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6"/>
      <c r="BR113" s="32"/>
      <c r="BS113" s="32"/>
      <c r="BT113" s="32"/>
      <c r="BU113" s="32"/>
      <c r="BV113" s="32"/>
      <c r="BW113" s="32"/>
      <c r="BX113" s="32"/>
      <c r="BY113" s="32"/>
      <c r="BZ113" s="28"/>
    </row>
    <row r="114" spans="1:78" ht="40.5" customHeight="1" x14ac:dyDescent="0.2">
      <c r="A114" s="59">
        <v>3</v>
      </c>
      <c r="B114" s="59"/>
      <c r="C114" s="60" t="s">
        <v>97</v>
      </c>
      <c r="D114" s="61"/>
      <c r="E114" s="61"/>
      <c r="F114" s="61"/>
      <c r="G114" s="61"/>
      <c r="H114" s="61"/>
      <c r="I114" s="62"/>
      <c r="J114" s="63" t="s">
        <v>94</v>
      </c>
      <c r="K114" s="63"/>
      <c r="L114" s="63"/>
      <c r="M114" s="63"/>
      <c r="N114" s="63"/>
      <c r="O114" s="64" t="s">
        <v>136</v>
      </c>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c r="BM114" s="65"/>
      <c r="BN114" s="65"/>
      <c r="BO114" s="65"/>
      <c r="BP114" s="65"/>
      <c r="BQ114" s="66"/>
      <c r="BR114" s="32"/>
      <c r="BS114" s="32"/>
      <c r="BT114" s="32"/>
      <c r="BU114" s="32"/>
      <c r="BV114" s="32"/>
      <c r="BW114" s="32"/>
      <c r="BX114" s="32"/>
      <c r="BY114" s="32"/>
      <c r="BZ114" s="28"/>
    </row>
    <row r="115" spans="1:78" ht="40.5" customHeight="1" x14ac:dyDescent="0.2">
      <c r="A115" s="59">
        <v>4</v>
      </c>
      <c r="B115" s="59"/>
      <c r="C115" s="60" t="s">
        <v>99</v>
      </c>
      <c r="D115" s="61"/>
      <c r="E115" s="61"/>
      <c r="F115" s="61"/>
      <c r="G115" s="61"/>
      <c r="H115" s="61"/>
      <c r="I115" s="62"/>
      <c r="J115" s="63" t="s">
        <v>94</v>
      </c>
      <c r="K115" s="63"/>
      <c r="L115" s="63"/>
      <c r="M115" s="63"/>
      <c r="N115" s="63"/>
      <c r="O115" s="64" t="s">
        <v>136</v>
      </c>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6"/>
      <c r="BR115" s="32"/>
      <c r="BS115" s="32"/>
      <c r="BT115" s="32"/>
      <c r="BU115" s="32"/>
      <c r="BV115" s="32"/>
      <c r="BW115" s="32"/>
      <c r="BX115" s="32"/>
      <c r="BY115" s="32"/>
      <c r="BZ115" s="28"/>
    </row>
    <row r="116" spans="1:78" ht="40.5" customHeight="1" x14ac:dyDescent="0.2">
      <c r="A116" s="59">
        <v>5</v>
      </c>
      <c r="B116" s="59"/>
      <c r="C116" s="60" t="s">
        <v>100</v>
      </c>
      <c r="D116" s="61"/>
      <c r="E116" s="61"/>
      <c r="F116" s="61"/>
      <c r="G116" s="61"/>
      <c r="H116" s="61"/>
      <c r="I116" s="62"/>
      <c r="J116" s="63" t="s">
        <v>94</v>
      </c>
      <c r="K116" s="63"/>
      <c r="L116" s="63"/>
      <c r="M116" s="63"/>
      <c r="N116" s="63"/>
      <c r="O116" s="64" t="s">
        <v>136</v>
      </c>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6"/>
      <c r="BR116" s="32"/>
      <c r="BS116" s="32"/>
      <c r="BT116" s="32"/>
      <c r="BU116" s="32"/>
      <c r="BV116" s="32"/>
      <c r="BW116" s="32"/>
      <c r="BX116" s="32"/>
      <c r="BY116" s="32"/>
      <c r="BZ116" s="28"/>
    </row>
    <row r="117" spans="1:78" ht="40.5" customHeight="1" x14ac:dyDescent="0.2">
      <c r="A117" s="59">
        <v>6</v>
      </c>
      <c r="B117" s="59"/>
      <c r="C117" s="60" t="s">
        <v>101</v>
      </c>
      <c r="D117" s="61"/>
      <c r="E117" s="61"/>
      <c r="F117" s="61"/>
      <c r="G117" s="61"/>
      <c r="H117" s="61"/>
      <c r="I117" s="62"/>
      <c r="J117" s="63" t="s">
        <v>94</v>
      </c>
      <c r="K117" s="63"/>
      <c r="L117" s="63"/>
      <c r="M117" s="63"/>
      <c r="N117" s="63"/>
      <c r="O117" s="64" t="s">
        <v>136</v>
      </c>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6"/>
      <c r="BR117" s="32"/>
      <c r="BS117" s="32"/>
      <c r="BT117" s="32"/>
      <c r="BU117" s="32"/>
      <c r="BV117" s="32"/>
      <c r="BW117" s="32"/>
      <c r="BX117" s="32"/>
      <c r="BY117" s="32"/>
      <c r="BZ117" s="28"/>
    </row>
    <row r="118" spans="1:78" ht="18.75" customHeight="1" x14ac:dyDescent="0.2">
      <c r="A118" s="67">
        <v>0</v>
      </c>
      <c r="B118" s="67"/>
      <c r="C118" s="68" t="s">
        <v>102</v>
      </c>
      <c r="D118" s="69"/>
      <c r="E118" s="69"/>
      <c r="F118" s="69"/>
      <c r="G118" s="69"/>
      <c r="H118" s="69"/>
      <c r="I118" s="70"/>
      <c r="J118" s="71" t="s">
        <v>91</v>
      </c>
      <c r="K118" s="71"/>
      <c r="L118" s="71"/>
      <c r="M118" s="71"/>
      <c r="N118" s="71"/>
      <c r="O118" s="72"/>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4"/>
      <c r="BR118" s="32"/>
      <c r="BS118" s="32"/>
      <c r="BT118" s="32"/>
      <c r="BU118" s="32"/>
      <c r="BV118" s="32"/>
      <c r="BW118" s="32"/>
      <c r="BX118" s="32"/>
      <c r="BY118" s="32"/>
      <c r="BZ118" s="28"/>
    </row>
    <row r="119" spans="1:78" ht="24.75" customHeight="1" x14ac:dyDescent="0.2">
      <c r="A119" s="59">
        <v>1</v>
      </c>
      <c r="B119" s="59"/>
      <c r="C119" s="60" t="s">
        <v>103</v>
      </c>
      <c r="D119" s="61"/>
      <c r="E119" s="61"/>
      <c r="F119" s="61"/>
      <c r="G119" s="61"/>
      <c r="H119" s="61"/>
      <c r="I119" s="62"/>
      <c r="J119" s="63" t="s">
        <v>104</v>
      </c>
      <c r="K119" s="63"/>
      <c r="L119" s="63"/>
      <c r="M119" s="63"/>
      <c r="N119" s="63"/>
      <c r="O119" s="64" t="s">
        <v>136</v>
      </c>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6"/>
      <c r="BR119" s="32"/>
      <c r="BS119" s="32"/>
      <c r="BT119" s="32"/>
      <c r="BU119" s="32"/>
      <c r="BV119" s="32"/>
      <c r="BW119" s="32"/>
      <c r="BX119" s="32"/>
      <c r="BY119" s="32"/>
      <c r="BZ119" s="28"/>
    </row>
    <row r="120" spans="1:78" ht="35.25" customHeight="1" x14ac:dyDescent="0.2">
      <c r="A120" s="59">
        <v>2</v>
      </c>
      <c r="B120" s="59"/>
      <c r="C120" s="60" t="s">
        <v>105</v>
      </c>
      <c r="D120" s="61"/>
      <c r="E120" s="61"/>
      <c r="F120" s="61"/>
      <c r="G120" s="61"/>
      <c r="H120" s="61"/>
      <c r="I120" s="62"/>
      <c r="J120" s="63" t="s">
        <v>94</v>
      </c>
      <c r="K120" s="63"/>
      <c r="L120" s="63"/>
      <c r="M120" s="63"/>
      <c r="N120" s="63"/>
      <c r="O120" s="64" t="s">
        <v>136</v>
      </c>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6"/>
      <c r="BR120" s="32"/>
      <c r="BS120" s="32"/>
      <c r="BT120" s="32"/>
      <c r="BU120" s="32"/>
      <c r="BV120" s="32"/>
      <c r="BW120" s="32"/>
      <c r="BX120" s="32"/>
      <c r="BY120" s="32"/>
      <c r="BZ120" s="28"/>
    </row>
    <row r="121" spans="1:78" ht="31.5" customHeight="1" x14ac:dyDescent="0.2">
      <c r="A121" s="59">
        <v>3</v>
      </c>
      <c r="B121" s="59"/>
      <c r="C121" s="60" t="s">
        <v>107</v>
      </c>
      <c r="D121" s="61"/>
      <c r="E121" s="61"/>
      <c r="F121" s="61"/>
      <c r="G121" s="61"/>
      <c r="H121" s="61"/>
      <c r="I121" s="62"/>
      <c r="J121" s="63" t="s">
        <v>108</v>
      </c>
      <c r="K121" s="63"/>
      <c r="L121" s="63"/>
      <c r="M121" s="63"/>
      <c r="N121" s="63"/>
      <c r="O121" s="64" t="s">
        <v>136</v>
      </c>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6"/>
      <c r="BR121" s="32"/>
      <c r="BS121" s="32"/>
      <c r="BT121" s="32"/>
      <c r="BU121" s="32"/>
      <c r="BV121" s="32"/>
      <c r="BW121" s="32"/>
      <c r="BX121" s="32"/>
      <c r="BY121" s="32"/>
      <c r="BZ121" s="28"/>
    </row>
    <row r="122" spans="1:78" ht="67.5" customHeight="1" x14ac:dyDescent="0.2">
      <c r="A122" s="59">
        <v>4</v>
      </c>
      <c r="B122" s="59"/>
      <c r="C122" s="60" t="s">
        <v>109</v>
      </c>
      <c r="D122" s="61"/>
      <c r="E122" s="61"/>
      <c r="F122" s="61"/>
      <c r="G122" s="61"/>
      <c r="H122" s="61"/>
      <c r="I122" s="62"/>
      <c r="J122" s="63" t="s">
        <v>94</v>
      </c>
      <c r="K122" s="63"/>
      <c r="L122" s="63"/>
      <c r="M122" s="63"/>
      <c r="N122" s="63"/>
      <c r="O122" s="64" t="s">
        <v>137</v>
      </c>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6"/>
      <c r="BR122" s="32"/>
      <c r="BS122" s="32"/>
      <c r="BT122" s="32"/>
      <c r="BU122" s="32"/>
      <c r="BV122" s="32"/>
      <c r="BW122" s="32"/>
      <c r="BX122" s="32"/>
      <c r="BY122" s="32"/>
      <c r="BZ122" s="28"/>
    </row>
    <row r="123" spans="1:78" ht="44.25" customHeight="1" x14ac:dyDescent="0.2">
      <c r="A123" s="59">
        <v>5</v>
      </c>
      <c r="B123" s="59"/>
      <c r="C123" s="60" t="s">
        <v>111</v>
      </c>
      <c r="D123" s="61"/>
      <c r="E123" s="61"/>
      <c r="F123" s="61"/>
      <c r="G123" s="61"/>
      <c r="H123" s="61"/>
      <c r="I123" s="62"/>
      <c r="J123" s="63" t="s">
        <v>94</v>
      </c>
      <c r="K123" s="63"/>
      <c r="L123" s="63"/>
      <c r="M123" s="63"/>
      <c r="N123" s="63"/>
      <c r="O123" s="64" t="s">
        <v>136</v>
      </c>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6"/>
      <c r="BR123" s="32"/>
      <c r="BS123" s="32"/>
      <c r="BT123" s="32"/>
      <c r="BU123" s="32"/>
      <c r="BV123" s="32"/>
      <c r="BW123" s="32"/>
      <c r="BX123" s="32"/>
      <c r="BY123" s="32"/>
      <c r="BZ123" s="28"/>
    </row>
    <row r="124" spans="1:78" ht="97.5" customHeight="1" x14ac:dyDescent="0.2">
      <c r="A124" s="59">
        <v>6</v>
      </c>
      <c r="B124" s="59"/>
      <c r="C124" s="60" t="s">
        <v>112</v>
      </c>
      <c r="D124" s="61"/>
      <c r="E124" s="61"/>
      <c r="F124" s="61"/>
      <c r="G124" s="61"/>
      <c r="H124" s="61"/>
      <c r="I124" s="62"/>
      <c r="J124" s="63" t="s">
        <v>94</v>
      </c>
      <c r="K124" s="63"/>
      <c r="L124" s="63"/>
      <c r="M124" s="63"/>
      <c r="N124" s="63"/>
      <c r="O124" s="78" t="s">
        <v>138</v>
      </c>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80"/>
      <c r="BR124" s="32"/>
      <c r="BS124" s="32"/>
      <c r="BT124" s="32"/>
      <c r="BU124" s="32"/>
      <c r="BV124" s="32"/>
      <c r="BW124" s="32"/>
      <c r="BX124" s="32"/>
      <c r="BY124" s="32"/>
      <c r="BZ124" s="28"/>
    </row>
    <row r="125" spans="1:78" ht="108.75" customHeight="1" x14ac:dyDescent="0.2">
      <c r="A125" s="59">
        <v>7</v>
      </c>
      <c r="B125" s="59"/>
      <c r="C125" s="60" t="s">
        <v>114</v>
      </c>
      <c r="D125" s="61"/>
      <c r="E125" s="61"/>
      <c r="F125" s="61"/>
      <c r="G125" s="61"/>
      <c r="H125" s="61"/>
      <c r="I125" s="62"/>
      <c r="J125" s="63" t="s">
        <v>94</v>
      </c>
      <c r="K125" s="63"/>
      <c r="L125" s="63"/>
      <c r="M125" s="63"/>
      <c r="N125" s="63"/>
      <c r="O125" s="64" t="s">
        <v>136</v>
      </c>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66"/>
      <c r="BR125" s="32"/>
      <c r="BS125" s="32"/>
      <c r="BT125" s="32"/>
      <c r="BU125" s="32"/>
      <c r="BV125" s="32"/>
      <c r="BW125" s="32"/>
      <c r="BX125" s="32"/>
      <c r="BY125" s="32"/>
      <c r="BZ125" s="28"/>
    </row>
    <row r="126" spans="1:78" ht="18.75" customHeight="1" x14ac:dyDescent="0.2">
      <c r="A126" s="67">
        <v>0</v>
      </c>
      <c r="B126" s="67"/>
      <c r="C126" s="68" t="s">
        <v>115</v>
      </c>
      <c r="D126" s="69"/>
      <c r="E126" s="69"/>
      <c r="F126" s="69"/>
      <c r="G126" s="69"/>
      <c r="H126" s="69"/>
      <c r="I126" s="70"/>
      <c r="J126" s="71" t="s">
        <v>91</v>
      </c>
      <c r="K126" s="71"/>
      <c r="L126" s="71"/>
      <c r="M126" s="71"/>
      <c r="N126" s="71"/>
      <c r="O126" s="72"/>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4"/>
      <c r="BR126" s="32"/>
      <c r="BS126" s="32"/>
      <c r="BT126" s="32"/>
      <c r="BU126" s="32"/>
      <c r="BV126" s="32"/>
      <c r="BW126" s="32"/>
      <c r="BX126" s="32"/>
      <c r="BY126" s="32"/>
      <c r="BZ126" s="28"/>
    </row>
    <row r="127" spans="1:78" ht="35.25" customHeight="1" x14ac:dyDescent="0.2">
      <c r="A127" s="59">
        <v>1</v>
      </c>
      <c r="B127" s="59"/>
      <c r="C127" s="60" t="s">
        <v>116</v>
      </c>
      <c r="D127" s="61"/>
      <c r="E127" s="61"/>
      <c r="F127" s="61"/>
      <c r="G127" s="61"/>
      <c r="H127" s="61"/>
      <c r="I127" s="62"/>
      <c r="J127" s="63" t="s">
        <v>108</v>
      </c>
      <c r="K127" s="63"/>
      <c r="L127" s="63"/>
      <c r="M127" s="63"/>
      <c r="N127" s="63"/>
      <c r="O127" s="78" t="s">
        <v>139</v>
      </c>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80"/>
      <c r="BR127" s="32"/>
      <c r="BS127" s="32"/>
      <c r="BT127" s="32"/>
      <c r="BU127" s="32"/>
      <c r="BV127" s="32"/>
      <c r="BW127" s="32"/>
      <c r="BX127" s="32"/>
      <c r="BY127" s="32"/>
      <c r="BZ127" s="28"/>
    </row>
    <row r="128" spans="1:78" ht="30" customHeight="1" x14ac:dyDescent="0.2">
      <c r="A128" s="59">
        <v>2</v>
      </c>
      <c r="B128" s="59"/>
      <c r="C128" s="60" t="s">
        <v>117</v>
      </c>
      <c r="D128" s="61"/>
      <c r="E128" s="61"/>
      <c r="F128" s="61"/>
      <c r="G128" s="61"/>
      <c r="H128" s="61"/>
      <c r="I128" s="62"/>
      <c r="J128" s="63" t="s">
        <v>104</v>
      </c>
      <c r="K128" s="63"/>
      <c r="L128" s="63"/>
      <c r="M128" s="63"/>
      <c r="N128" s="63"/>
      <c r="O128" s="64" t="s">
        <v>136</v>
      </c>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c r="BM128" s="65"/>
      <c r="BN128" s="65"/>
      <c r="BO128" s="65"/>
      <c r="BP128" s="65"/>
      <c r="BQ128" s="66"/>
      <c r="BR128" s="32"/>
      <c r="BS128" s="32"/>
      <c r="BT128" s="32"/>
      <c r="BU128" s="32"/>
      <c r="BV128" s="32"/>
      <c r="BW128" s="32"/>
      <c r="BX128" s="32"/>
      <c r="BY128" s="32"/>
      <c r="BZ128" s="28"/>
    </row>
    <row r="129" spans="1:78" ht="48" customHeight="1" x14ac:dyDescent="0.2">
      <c r="A129" s="59">
        <v>3</v>
      </c>
      <c r="B129" s="59"/>
      <c r="C129" s="60" t="s">
        <v>118</v>
      </c>
      <c r="D129" s="61"/>
      <c r="E129" s="61"/>
      <c r="F129" s="61"/>
      <c r="G129" s="61"/>
      <c r="H129" s="61"/>
      <c r="I129" s="62"/>
      <c r="J129" s="63" t="s">
        <v>104</v>
      </c>
      <c r="K129" s="63"/>
      <c r="L129" s="63"/>
      <c r="M129" s="63"/>
      <c r="N129" s="63"/>
      <c r="O129" s="64" t="s">
        <v>136</v>
      </c>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c r="BK129" s="65"/>
      <c r="BL129" s="65"/>
      <c r="BM129" s="65"/>
      <c r="BN129" s="65"/>
      <c r="BO129" s="65"/>
      <c r="BP129" s="65"/>
      <c r="BQ129" s="66"/>
      <c r="BR129" s="32"/>
      <c r="BS129" s="32"/>
      <c r="BT129" s="32"/>
      <c r="BU129" s="32"/>
      <c r="BV129" s="32"/>
      <c r="BW129" s="32"/>
      <c r="BX129" s="32"/>
      <c r="BY129" s="32"/>
      <c r="BZ129" s="28"/>
    </row>
    <row r="130" spans="1:78" ht="45" customHeight="1" x14ac:dyDescent="0.2">
      <c r="A130" s="59">
        <v>4</v>
      </c>
      <c r="B130" s="59"/>
      <c r="C130" s="60" t="s">
        <v>119</v>
      </c>
      <c r="D130" s="61"/>
      <c r="E130" s="61"/>
      <c r="F130" s="61"/>
      <c r="G130" s="61"/>
      <c r="H130" s="61"/>
      <c r="I130" s="62"/>
      <c r="J130" s="63" t="s">
        <v>108</v>
      </c>
      <c r="K130" s="63"/>
      <c r="L130" s="63"/>
      <c r="M130" s="63"/>
      <c r="N130" s="63"/>
      <c r="O130" s="78" t="s">
        <v>140</v>
      </c>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80"/>
      <c r="BR130" s="32"/>
      <c r="BS130" s="32"/>
      <c r="BT130" s="32"/>
      <c r="BU130" s="32"/>
      <c r="BV130" s="32"/>
      <c r="BW130" s="32"/>
      <c r="BX130" s="32"/>
      <c r="BY130" s="32"/>
      <c r="BZ130" s="28"/>
    </row>
    <row r="131" spans="1:78" ht="97.5" customHeight="1" x14ac:dyDescent="0.2">
      <c r="A131" s="59">
        <v>5</v>
      </c>
      <c r="B131" s="59"/>
      <c r="C131" s="60" t="s">
        <v>120</v>
      </c>
      <c r="D131" s="61"/>
      <c r="E131" s="61"/>
      <c r="F131" s="61"/>
      <c r="G131" s="61"/>
      <c r="H131" s="61"/>
      <c r="I131" s="62"/>
      <c r="J131" s="63" t="s">
        <v>108</v>
      </c>
      <c r="K131" s="63"/>
      <c r="L131" s="63"/>
      <c r="M131" s="63"/>
      <c r="N131" s="63"/>
      <c r="O131" s="78" t="s">
        <v>141</v>
      </c>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80"/>
      <c r="BR131" s="32"/>
      <c r="BS131" s="32"/>
      <c r="BT131" s="32"/>
      <c r="BU131" s="32"/>
      <c r="BV131" s="32"/>
      <c r="BW131" s="32"/>
      <c r="BX131" s="32"/>
      <c r="BY131" s="32"/>
      <c r="BZ131" s="28"/>
    </row>
    <row r="132" spans="1:78" ht="81.75" customHeight="1" x14ac:dyDescent="0.2">
      <c r="A132" s="59">
        <v>6</v>
      </c>
      <c r="B132" s="59"/>
      <c r="C132" s="60" t="s">
        <v>121</v>
      </c>
      <c r="D132" s="61"/>
      <c r="E132" s="61"/>
      <c r="F132" s="61"/>
      <c r="G132" s="61"/>
      <c r="H132" s="61"/>
      <c r="I132" s="62"/>
      <c r="J132" s="63" t="s">
        <v>108</v>
      </c>
      <c r="K132" s="63"/>
      <c r="L132" s="63"/>
      <c r="M132" s="63"/>
      <c r="N132" s="63"/>
      <c r="O132" s="64" t="s">
        <v>142</v>
      </c>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65"/>
      <c r="BN132" s="65"/>
      <c r="BO132" s="65"/>
      <c r="BP132" s="65"/>
      <c r="BQ132" s="66"/>
      <c r="BR132" s="32"/>
      <c r="BS132" s="32"/>
      <c r="BT132" s="32"/>
      <c r="BU132" s="32"/>
      <c r="BV132" s="32"/>
      <c r="BW132" s="32"/>
      <c r="BX132" s="32"/>
      <c r="BY132" s="32"/>
      <c r="BZ132" s="28"/>
    </row>
    <row r="133" spans="1:78" ht="187.5" customHeight="1" x14ac:dyDescent="0.2">
      <c r="A133" s="59">
        <v>7</v>
      </c>
      <c r="B133" s="59"/>
      <c r="C133" s="60" t="s">
        <v>122</v>
      </c>
      <c r="D133" s="61"/>
      <c r="E133" s="61"/>
      <c r="F133" s="61"/>
      <c r="G133" s="61"/>
      <c r="H133" s="61"/>
      <c r="I133" s="62"/>
      <c r="J133" s="63" t="s">
        <v>108</v>
      </c>
      <c r="K133" s="63"/>
      <c r="L133" s="63"/>
      <c r="M133" s="63"/>
      <c r="N133" s="63"/>
      <c r="O133" s="75" t="s">
        <v>143</v>
      </c>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7"/>
      <c r="BR133" s="32"/>
      <c r="BS133" s="32"/>
      <c r="BT133" s="32"/>
      <c r="BU133" s="32"/>
      <c r="BV133" s="32"/>
      <c r="BW133" s="32"/>
      <c r="BX133" s="32"/>
      <c r="BY133" s="32"/>
      <c r="BZ133" s="28"/>
    </row>
    <row r="134" spans="1:78" ht="135.75" customHeight="1" x14ac:dyDescent="0.2">
      <c r="A134" s="59">
        <v>8</v>
      </c>
      <c r="B134" s="59"/>
      <c r="C134" s="60" t="s">
        <v>123</v>
      </c>
      <c r="D134" s="61"/>
      <c r="E134" s="61"/>
      <c r="F134" s="61"/>
      <c r="G134" s="61"/>
      <c r="H134" s="61"/>
      <c r="I134" s="62"/>
      <c r="J134" s="63" t="s">
        <v>108</v>
      </c>
      <c r="K134" s="63"/>
      <c r="L134" s="63"/>
      <c r="M134" s="63"/>
      <c r="N134" s="63"/>
      <c r="O134" s="64" t="s">
        <v>144</v>
      </c>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65"/>
      <c r="BN134" s="65"/>
      <c r="BO134" s="65"/>
      <c r="BP134" s="65"/>
      <c r="BQ134" s="66"/>
      <c r="BR134" s="32"/>
      <c r="BS134" s="32"/>
      <c r="BT134" s="32"/>
      <c r="BU134" s="32"/>
      <c r="BV134" s="32"/>
      <c r="BW134" s="32"/>
      <c r="BX134" s="32"/>
      <c r="BY134" s="32"/>
      <c r="BZ134" s="28"/>
    </row>
    <row r="135" spans="1:78" ht="18.75" customHeight="1" x14ac:dyDescent="0.2">
      <c r="A135" s="67">
        <v>0</v>
      </c>
      <c r="B135" s="67"/>
      <c r="C135" s="68" t="s">
        <v>124</v>
      </c>
      <c r="D135" s="69"/>
      <c r="E135" s="69"/>
      <c r="F135" s="69"/>
      <c r="G135" s="69"/>
      <c r="H135" s="69"/>
      <c r="I135" s="70"/>
      <c r="J135" s="71" t="s">
        <v>91</v>
      </c>
      <c r="K135" s="71"/>
      <c r="L135" s="71"/>
      <c r="M135" s="71"/>
      <c r="N135" s="71"/>
      <c r="O135" s="72"/>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4"/>
      <c r="BR135" s="32"/>
      <c r="BS135" s="32"/>
      <c r="BT135" s="32"/>
      <c r="BU135" s="32"/>
      <c r="BV135" s="32"/>
      <c r="BW135" s="32"/>
      <c r="BX135" s="32"/>
      <c r="BY135" s="32"/>
      <c r="BZ135" s="28"/>
    </row>
    <row r="136" spans="1:78" ht="40.5" customHeight="1" x14ac:dyDescent="0.2">
      <c r="A136" s="59">
        <v>1</v>
      </c>
      <c r="B136" s="59"/>
      <c r="C136" s="60" t="s">
        <v>125</v>
      </c>
      <c r="D136" s="61"/>
      <c r="E136" s="61"/>
      <c r="F136" s="61"/>
      <c r="G136" s="61"/>
      <c r="H136" s="61"/>
      <c r="I136" s="62"/>
      <c r="J136" s="63" t="s">
        <v>104</v>
      </c>
      <c r="K136" s="63"/>
      <c r="L136" s="63"/>
      <c r="M136" s="63"/>
      <c r="N136" s="63"/>
      <c r="O136" s="64" t="s">
        <v>136</v>
      </c>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65"/>
      <c r="BM136" s="65"/>
      <c r="BN136" s="65"/>
      <c r="BO136" s="65"/>
      <c r="BP136" s="65"/>
      <c r="BQ136" s="66"/>
      <c r="BR136" s="32"/>
      <c r="BS136" s="32"/>
      <c r="BT136" s="32"/>
      <c r="BU136" s="32"/>
      <c r="BV136" s="32"/>
      <c r="BW136" s="32"/>
      <c r="BX136" s="32"/>
      <c r="BY136" s="32"/>
      <c r="BZ136" s="28"/>
    </row>
    <row r="137" spans="1:78" ht="28.5" customHeight="1" x14ac:dyDescent="0.2">
      <c r="A137" s="59">
        <v>2</v>
      </c>
      <c r="B137" s="59"/>
      <c r="C137" s="60" t="s">
        <v>127</v>
      </c>
      <c r="D137" s="61"/>
      <c r="E137" s="61"/>
      <c r="F137" s="61"/>
      <c r="G137" s="61"/>
      <c r="H137" s="61"/>
      <c r="I137" s="62"/>
      <c r="J137" s="63" t="s">
        <v>128</v>
      </c>
      <c r="K137" s="63"/>
      <c r="L137" s="63"/>
      <c r="M137" s="63"/>
      <c r="N137" s="63"/>
      <c r="O137" s="64" t="s">
        <v>136</v>
      </c>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5"/>
      <c r="BN137" s="65"/>
      <c r="BO137" s="65"/>
      <c r="BP137" s="65"/>
      <c r="BQ137" s="66"/>
      <c r="BR137" s="32"/>
      <c r="BS137" s="32"/>
      <c r="BT137" s="32"/>
      <c r="BU137" s="32"/>
      <c r="BV137" s="32"/>
      <c r="BW137" s="32"/>
      <c r="BX137" s="32"/>
      <c r="BY137" s="32"/>
      <c r="BZ137" s="28"/>
    </row>
    <row r="138" spans="1:78" ht="27" customHeight="1" x14ac:dyDescent="0.2">
      <c r="A138" s="59">
        <v>3</v>
      </c>
      <c r="B138" s="59"/>
      <c r="C138" s="60" t="s">
        <v>129</v>
      </c>
      <c r="D138" s="61"/>
      <c r="E138" s="61"/>
      <c r="F138" s="61"/>
      <c r="G138" s="61"/>
      <c r="H138" s="61"/>
      <c r="I138" s="62"/>
      <c r="J138" s="63" t="s">
        <v>128</v>
      </c>
      <c r="K138" s="63"/>
      <c r="L138" s="63"/>
      <c r="M138" s="63"/>
      <c r="N138" s="63"/>
      <c r="O138" s="64" t="s">
        <v>136</v>
      </c>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c r="BK138" s="65"/>
      <c r="BL138" s="65"/>
      <c r="BM138" s="65"/>
      <c r="BN138" s="65"/>
      <c r="BO138" s="65"/>
      <c r="BP138" s="65"/>
      <c r="BQ138" s="66"/>
      <c r="BR138" s="32"/>
      <c r="BS138" s="32"/>
      <c r="BT138" s="32"/>
      <c r="BU138" s="32"/>
      <c r="BV138" s="32"/>
      <c r="BW138" s="32"/>
      <c r="BX138" s="32"/>
      <c r="BY138" s="32"/>
      <c r="BZ138" s="28"/>
    </row>
    <row r="139" spans="1:78" ht="64.5" customHeight="1" x14ac:dyDescent="0.2">
      <c r="A139" s="59">
        <v>4</v>
      </c>
      <c r="B139" s="59"/>
      <c r="C139" s="60" t="s">
        <v>130</v>
      </c>
      <c r="D139" s="61"/>
      <c r="E139" s="61"/>
      <c r="F139" s="61"/>
      <c r="G139" s="61"/>
      <c r="H139" s="61"/>
      <c r="I139" s="62"/>
      <c r="J139" s="63" t="s">
        <v>128</v>
      </c>
      <c r="K139" s="63"/>
      <c r="L139" s="63"/>
      <c r="M139" s="63"/>
      <c r="N139" s="63"/>
      <c r="O139" s="64" t="s">
        <v>136</v>
      </c>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c r="BI139" s="65"/>
      <c r="BJ139" s="65"/>
      <c r="BK139" s="65"/>
      <c r="BL139" s="65"/>
      <c r="BM139" s="65"/>
      <c r="BN139" s="65"/>
      <c r="BO139" s="65"/>
      <c r="BP139" s="65"/>
      <c r="BQ139" s="66"/>
      <c r="BR139" s="32"/>
      <c r="BS139" s="32"/>
      <c r="BT139" s="32"/>
      <c r="BU139" s="32"/>
      <c r="BV139" s="32"/>
      <c r="BW139" s="32"/>
      <c r="BX139" s="32"/>
      <c r="BY139" s="32"/>
      <c r="BZ139" s="28"/>
    </row>
    <row r="140" spans="1:78" ht="45.75" customHeight="1" x14ac:dyDescent="0.2">
      <c r="A140" s="59">
        <v>5</v>
      </c>
      <c r="B140" s="59"/>
      <c r="C140" s="60" t="s">
        <v>132</v>
      </c>
      <c r="D140" s="61"/>
      <c r="E140" s="61"/>
      <c r="F140" s="61"/>
      <c r="G140" s="61"/>
      <c r="H140" s="61"/>
      <c r="I140" s="62"/>
      <c r="J140" s="63" t="s">
        <v>128</v>
      </c>
      <c r="K140" s="63"/>
      <c r="L140" s="63"/>
      <c r="M140" s="63"/>
      <c r="N140" s="63"/>
      <c r="O140" s="64" t="s">
        <v>136</v>
      </c>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c r="BI140" s="65"/>
      <c r="BJ140" s="65"/>
      <c r="BK140" s="65"/>
      <c r="BL140" s="65"/>
      <c r="BM140" s="65"/>
      <c r="BN140" s="65"/>
      <c r="BO140" s="65"/>
      <c r="BP140" s="65"/>
      <c r="BQ140" s="66"/>
      <c r="BR140" s="32"/>
      <c r="BS140" s="32"/>
      <c r="BT140" s="32"/>
      <c r="BU140" s="32"/>
      <c r="BV140" s="32"/>
      <c r="BW140" s="32"/>
      <c r="BX140" s="32"/>
      <c r="BY140" s="32"/>
      <c r="BZ140" s="28"/>
    </row>
    <row r="141" spans="1:78" ht="18.75" customHeight="1" x14ac:dyDescent="0.2">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32"/>
      <c r="BS141" s="32"/>
      <c r="BT141" s="32"/>
      <c r="BU141" s="32"/>
      <c r="BV141" s="32"/>
      <c r="BW141" s="32"/>
      <c r="BX141" s="32"/>
      <c r="BY141" s="32"/>
      <c r="BZ141" s="28"/>
    </row>
    <row r="142" spans="1:78" ht="18.75" customHeight="1" x14ac:dyDescent="0.2">
      <c r="A142" s="54" t="s">
        <v>145</v>
      </c>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32"/>
      <c r="BS142" s="32"/>
      <c r="BT142" s="32"/>
      <c r="BU142" s="32"/>
      <c r="BV142" s="32"/>
      <c r="BW142" s="32"/>
      <c r="BX142" s="32"/>
      <c r="BY142" s="32"/>
      <c r="BZ142" s="28"/>
    </row>
    <row r="143" spans="1:78" ht="354" customHeight="1" x14ac:dyDescent="0.2">
      <c r="A143" s="55" t="s">
        <v>158</v>
      </c>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32"/>
      <c r="BS143" s="32"/>
      <c r="BT143" s="32"/>
      <c r="BU143" s="32"/>
      <c r="BV143" s="32"/>
      <c r="BW143" s="32"/>
      <c r="BX143" s="32"/>
      <c r="BY143" s="32"/>
      <c r="BZ143" s="28"/>
    </row>
    <row r="145" spans="1:64" ht="15.95" customHeight="1" x14ac:dyDescent="0.2">
      <c r="A145" s="54" t="s">
        <v>146</v>
      </c>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row>
    <row r="146" spans="1:64" ht="54" customHeight="1" x14ac:dyDescent="0.2">
      <c r="A146" s="55" t="s">
        <v>147</v>
      </c>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row>
    <row r="147" spans="1:64" ht="15.95" customHeight="1" x14ac:dyDescent="0.2">
      <c r="A147" s="39"/>
      <c r="B147" s="39"/>
      <c r="C147" s="39"/>
      <c r="D147" s="39"/>
      <c r="E147" s="39"/>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row>
    <row r="148" spans="1:64" ht="12" customHeight="1" x14ac:dyDescent="0.2">
      <c r="A148" s="40" t="s">
        <v>148</v>
      </c>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row>
    <row r="149" spans="1:64" ht="15.95" customHeight="1" x14ac:dyDescent="0.25">
      <c r="A149" s="41"/>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row>
    <row r="150" spans="1:64" ht="42" customHeight="1" x14ac:dyDescent="0.25">
      <c r="A150" s="49" t="s">
        <v>149</v>
      </c>
      <c r="B150" s="56"/>
      <c r="C150" s="56"/>
      <c r="D150" s="56"/>
      <c r="E150" s="56"/>
      <c r="F150" s="56"/>
      <c r="G150" s="56"/>
      <c r="H150" s="56"/>
      <c r="I150" s="56"/>
      <c r="J150" s="56"/>
      <c r="K150" s="56"/>
      <c r="L150" s="56"/>
      <c r="M150" s="56"/>
      <c r="N150" s="56"/>
      <c r="O150" s="56"/>
      <c r="P150" s="56"/>
      <c r="Q150" s="56"/>
      <c r="R150" s="56"/>
      <c r="S150" s="56"/>
      <c r="T150" s="56"/>
      <c r="U150" s="56"/>
      <c r="V150" s="56"/>
      <c r="W150" s="50"/>
      <c r="X150" s="50"/>
      <c r="Y150" s="50"/>
      <c r="Z150" s="50"/>
      <c r="AA150" s="50"/>
      <c r="AB150" s="50"/>
      <c r="AC150" s="50"/>
      <c r="AD150" s="50"/>
      <c r="AE150" s="50"/>
      <c r="AF150" s="50"/>
      <c r="AG150" s="50"/>
      <c r="AH150" s="50"/>
      <c r="AI150" s="50"/>
      <c r="AJ150" s="50"/>
      <c r="AK150" s="50"/>
      <c r="AL150" s="50"/>
      <c r="AM150" s="50"/>
      <c r="AN150" s="42"/>
      <c r="AO150" s="42"/>
      <c r="AP150" s="57" t="s">
        <v>150</v>
      </c>
      <c r="AQ150" s="58"/>
      <c r="AR150" s="58"/>
      <c r="AS150" s="58"/>
      <c r="AT150" s="58"/>
      <c r="AU150" s="58"/>
      <c r="AV150" s="58"/>
      <c r="AW150" s="58"/>
      <c r="AX150" s="58"/>
      <c r="AY150" s="58"/>
      <c r="AZ150" s="58"/>
      <c r="BA150" s="58"/>
      <c r="BB150" s="58"/>
      <c r="BC150" s="58"/>
      <c r="BD150" s="58"/>
      <c r="BE150" s="58"/>
      <c r="BF150" s="58"/>
      <c r="BG150" s="58"/>
      <c r="BH150" s="58"/>
    </row>
    <row r="151" spans="1:64" x14ac:dyDescent="0.2">
      <c r="W151" s="53" t="s">
        <v>151</v>
      </c>
      <c r="X151" s="53"/>
      <c r="Y151" s="53"/>
      <c r="Z151" s="53"/>
      <c r="AA151" s="53"/>
      <c r="AB151" s="53"/>
      <c r="AC151" s="53"/>
      <c r="AD151" s="53"/>
      <c r="AE151" s="53"/>
      <c r="AF151" s="53"/>
      <c r="AG151" s="53"/>
      <c r="AH151" s="53"/>
      <c r="AI151" s="53"/>
      <c r="AJ151" s="53"/>
      <c r="AK151" s="53"/>
      <c r="AL151" s="53"/>
      <c r="AM151" s="53"/>
      <c r="AN151" s="43"/>
      <c r="AO151" s="43"/>
      <c r="AP151" s="53" t="s">
        <v>152</v>
      </c>
      <c r="AQ151" s="53"/>
      <c r="AR151" s="53"/>
      <c r="AS151" s="53"/>
      <c r="AT151" s="53"/>
      <c r="AU151" s="53"/>
      <c r="AV151" s="53"/>
      <c r="AW151" s="53"/>
      <c r="AX151" s="53"/>
      <c r="AY151" s="53"/>
      <c r="AZ151" s="53"/>
      <c r="BA151" s="53"/>
      <c r="BB151" s="53"/>
      <c r="BC151" s="53"/>
      <c r="BD151" s="53"/>
      <c r="BE151" s="53"/>
      <c r="BF151" s="53"/>
      <c r="BG151" s="53"/>
      <c r="BH151" s="53"/>
    </row>
    <row r="154" spans="1:64" ht="15.95" customHeight="1" x14ac:dyDescent="0.2">
      <c r="A154" s="49" t="s">
        <v>153</v>
      </c>
      <c r="B154" s="49"/>
      <c r="C154" s="49"/>
      <c r="D154" s="49"/>
      <c r="E154" s="49"/>
      <c r="F154" s="49"/>
      <c r="G154" s="49"/>
      <c r="H154" s="49"/>
      <c r="I154" s="49"/>
      <c r="J154" s="49"/>
      <c r="K154" s="49"/>
      <c r="L154" s="49"/>
      <c r="M154" s="49"/>
      <c r="N154" s="49"/>
      <c r="O154" s="49"/>
      <c r="P154" s="49"/>
      <c r="Q154" s="49"/>
      <c r="R154" s="49"/>
      <c r="S154" s="49"/>
      <c r="T154" s="49"/>
      <c r="U154" s="49"/>
      <c r="V154" s="49"/>
      <c r="W154" s="50"/>
      <c r="X154" s="50"/>
      <c r="Y154" s="50"/>
      <c r="Z154" s="50"/>
      <c r="AA154" s="50"/>
      <c r="AB154" s="50"/>
      <c r="AC154" s="50"/>
      <c r="AD154" s="50"/>
      <c r="AE154" s="50"/>
      <c r="AF154" s="50"/>
      <c r="AG154" s="50"/>
      <c r="AH154" s="50"/>
      <c r="AI154" s="50"/>
      <c r="AJ154" s="50"/>
      <c r="AK154" s="50"/>
      <c r="AL154" s="50"/>
      <c r="AM154" s="50"/>
      <c r="AN154" s="42"/>
      <c r="AO154" s="42"/>
      <c r="AP154" s="51" t="s">
        <v>154</v>
      </c>
      <c r="AQ154" s="52"/>
      <c r="AR154" s="52"/>
      <c r="AS154" s="52"/>
      <c r="AT154" s="52"/>
      <c r="AU154" s="52"/>
      <c r="AV154" s="52"/>
      <c r="AW154" s="52"/>
      <c r="AX154" s="52"/>
      <c r="AY154" s="52"/>
      <c r="AZ154" s="52"/>
      <c r="BA154" s="52"/>
      <c r="BB154" s="52"/>
      <c r="BC154" s="52"/>
      <c r="BD154" s="52"/>
      <c r="BE154" s="52"/>
      <c r="BF154" s="52"/>
      <c r="BG154" s="52"/>
      <c r="BH154" s="52"/>
    </row>
    <row r="155" spans="1:64" ht="16.5" customHeight="1" x14ac:dyDescent="0.2">
      <c r="A155" s="49"/>
      <c r="B155" s="49"/>
      <c r="C155" s="49"/>
      <c r="D155" s="49"/>
      <c r="E155" s="49"/>
      <c r="F155" s="49"/>
      <c r="G155" s="49"/>
      <c r="H155" s="49"/>
      <c r="I155" s="49"/>
      <c r="J155" s="49"/>
      <c r="K155" s="49"/>
      <c r="L155" s="49"/>
      <c r="M155" s="49"/>
      <c r="N155" s="49"/>
      <c r="O155" s="49"/>
      <c r="P155" s="49"/>
      <c r="Q155" s="49"/>
      <c r="R155" s="49"/>
      <c r="S155" s="49"/>
      <c r="T155" s="49"/>
      <c r="U155" s="49"/>
      <c r="V155" s="49"/>
      <c r="W155" s="53" t="s">
        <v>151</v>
      </c>
      <c r="X155" s="53"/>
      <c r="Y155" s="53"/>
      <c r="Z155" s="53"/>
      <c r="AA155" s="53"/>
      <c r="AB155" s="53"/>
      <c r="AC155" s="53"/>
      <c r="AD155" s="53"/>
      <c r="AE155" s="53"/>
      <c r="AF155" s="53"/>
      <c r="AG155" s="53"/>
      <c r="AH155" s="53"/>
      <c r="AI155" s="53"/>
      <c r="AJ155" s="53"/>
      <c r="AK155" s="53"/>
      <c r="AL155" s="53"/>
      <c r="AM155" s="53"/>
      <c r="AN155" s="43"/>
      <c r="AO155" s="43"/>
      <c r="AP155" s="53" t="s">
        <v>152</v>
      </c>
      <c r="AQ155" s="53"/>
      <c r="AR155" s="53"/>
      <c r="AS155" s="53"/>
      <c r="AT155" s="53"/>
      <c r="AU155" s="53"/>
      <c r="AV155" s="53"/>
      <c r="AW155" s="53"/>
      <c r="AX155" s="53"/>
      <c r="AY155" s="53"/>
      <c r="AZ155" s="53"/>
      <c r="BA155" s="53"/>
      <c r="BB155" s="53"/>
      <c r="BC155" s="53"/>
      <c r="BD155" s="53"/>
      <c r="BE155" s="53"/>
      <c r="BF155" s="53"/>
      <c r="BG155" s="53"/>
      <c r="BH155" s="53"/>
    </row>
  </sheetData>
  <mergeCells count="795">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41:B41"/>
    <mergeCell ref="C41:Z41"/>
    <mergeCell ref="AA41:AE41"/>
    <mergeCell ref="AF41:AJ41"/>
    <mergeCell ref="AK41:AO41"/>
    <mergeCell ref="AP41:AT41"/>
    <mergeCell ref="AU41:AY41"/>
    <mergeCell ref="AA40:AE40"/>
    <mergeCell ref="AF40:AJ40"/>
    <mergeCell ref="AK40:AO40"/>
    <mergeCell ref="AP40:AT40"/>
    <mergeCell ref="AU40:AY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45:B45"/>
    <mergeCell ref="C45:Z45"/>
    <mergeCell ref="AA45:AE45"/>
    <mergeCell ref="AF45:AJ45"/>
    <mergeCell ref="AK45:AO45"/>
    <mergeCell ref="A44:B44"/>
    <mergeCell ref="C44:Z44"/>
    <mergeCell ref="AA44:AE44"/>
    <mergeCell ref="AF44:AJ44"/>
    <mergeCell ref="AK44:AO44"/>
    <mergeCell ref="AP45:AT45"/>
    <mergeCell ref="AU45:AY45"/>
    <mergeCell ref="AZ45:BC45"/>
    <mergeCell ref="BD45:BH45"/>
    <mergeCell ref="BI45:BM45"/>
    <mergeCell ref="BN45:BQ45"/>
    <mergeCell ref="AU44:AY44"/>
    <mergeCell ref="AZ44:BC44"/>
    <mergeCell ref="BD44:BH44"/>
    <mergeCell ref="BI44:BM44"/>
    <mergeCell ref="BN44:BQ44"/>
    <mergeCell ref="AP44:AT44"/>
    <mergeCell ref="A47:B47"/>
    <mergeCell ref="C47:Z47"/>
    <mergeCell ref="AA47:AE47"/>
    <mergeCell ref="AF47:AJ47"/>
    <mergeCell ref="AK47:AO47"/>
    <mergeCell ref="A46:B46"/>
    <mergeCell ref="C46:Z46"/>
    <mergeCell ref="AA46:AE46"/>
    <mergeCell ref="AF46:AJ46"/>
    <mergeCell ref="AK46:AO46"/>
    <mergeCell ref="AP47:AT47"/>
    <mergeCell ref="AU47:AY47"/>
    <mergeCell ref="AZ47:BC47"/>
    <mergeCell ref="BD47:BH47"/>
    <mergeCell ref="BI47:BM47"/>
    <mergeCell ref="BN47:BQ47"/>
    <mergeCell ref="AU46:AY46"/>
    <mergeCell ref="AZ46:BC46"/>
    <mergeCell ref="BD46:BH46"/>
    <mergeCell ref="BI46:BM46"/>
    <mergeCell ref="BN46:BQ46"/>
    <mergeCell ref="AP46:AT46"/>
    <mergeCell ref="AU48:AY48"/>
    <mergeCell ref="AZ48:BC48"/>
    <mergeCell ref="BD48:BH48"/>
    <mergeCell ref="BI48:BM48"/>
    <mergeCell ref="BN48:BQ48"/>
    <mergeCell ref="A50:BQ50"/>
    <mergeCell ref="A48:B48"/>
    <mergeCell ref="C48:Z48"/>
    <mergeCell ref="AA48:AE48"/>
    <mergeCell ref="AF48:AJ48"/>
    <mergeCell ref="AK48:AO48"/>
    <mergeCell ref="AP48:AT48"/>
    <mergeCell ref="A55:B55"/>
    <mergeCell ref="C55:BQ55"/>
    <mergeCell ref="A56:B56"/>
    <mergeCell ref="C56:BQ56"/>
    <mergeCell ref="A57:B57"/>
    <mergeCell ref="C57:BQ57"/>
    <mergeCell ref="A52:B52"/>
    <mergeCell ref="C52:BQ52"/>
    <mergeCell ref="A53:B53"/>
    <mergeCell ref="C53:BQ53"/>
    <mergeCell ref="A54:B54"/>
    <mergeCell ref="C54:BQ54"/>
    <mergeCell ref="A59:BL59"/>
    <mergeCell ref="A60:BL60"/>
    <mergeCell ref="A61:P62"/>
    <mergeCell ref="Q61:AF61"/>
    <mergeCell ref="AG61:AV61"/>
    <mergeCell ref="AW61:BL61"/>
    <mergeCell ref="Q62:U62"/>
    <mergeCell ref="V62:Z62"/>
    <mergeCell ref="AA62:AF62"/>
    <mergeCell ref="AG62:AK62"/>
    <mergeCell ref="AL62:AP62"/>
    <mergeCell ref="AQ62:AV62"/>
    <mergeCell ref="AW62:BA62"/>
    <mergeCell ref="BB62:BF62"/>
    <mergeCell ref="BG62:BL62"/>
    <mergeCell ref="BG63:BL63"/>
    <mergeCell ref="A64:P64"/>
    <mergeCell ref="Q64:U64"/>
    <mergeCell ref="V64:Z64"/>
    <mergeCell ref="AA64:AF64"/>
    <mergeCell ref="AG64:AK64"/>
    <mergeCell ref="AL64:AP64"/>
    <mergeCell ref="AQ64:AV64"/>
    <mergeCell ref="AW64:BA64"/>
    <mergeCell ref="BB64:BF64"/>
    <mergeCell ref="BG64:BL64"/>
    <mergeCell ref="A63:P63"/>
    <mergeCell ref="Q63:U63"/>
    <mergeCell ref="V63:Z63"/>
    <mergeCell ref="AA63:AF63"/>
    <mergeCell ref="AG63:AK63"/>
    <mergeCell ref="AL63:AP63"/>
    <mergeCell ref="AQ63:AV63"/>
    <mergeCell ref="AW63:BA63"/>
    <mergeCell ref="BB63:BF63"/>
    <mergeCell ref="BG66:BL66"/>
    <mergeCell ref="A68:BQ68"/>
    <mergeCell ref="AL65:AP65"/>
    <mergeCell ref="AQ65:AV65"/>
    <mergeCell ref="AW65:BA65"/>
    <mergeCell ref="BB65:BF65"/>
    <mergeCell ref="BG65:BL65"/>
    <mergeCell ref="A66:P66"/>
    <mergeCell ref="Q66:U66"/>
    <mergeCell ref="V66:Z66"/>
    <mergeCell ref="AA66:AF66"/>
    <mergeCell ref="AG66:AK66"/>
    <mergeCell ref="A65:P65"/>
    <mergeCell ref="Q65:U65"/>
    <mergeCell ref="V65:Z65"/>
    <mergeCell ref="AA65:AF65"/>
    <mergeCell ref="AG65:AK65"/>
    <mergeCell ref="AL66:AP66"/>
    <mergeCell ref="AQ66:AV66"/>
    <mergeCell ref="AW66:BA66"/>
    <mergeCell ref="BB66:BF66"/>
    <mergeCell ref="O73:X73"/>
    <mergeCell ref="Y73:AC73"/>
    <mergeCell ref="AD73:AH73"/>
    <mergeCell ref="AI73:AM73"/>
    <mergeCell ref="AN73:AR73"/>
    <mergeCell ref="AS73:AW73"/>
    <mergeCell ref="A69:BQ69"/>
    <mergeCell ref="A71:B72"/>
    <mergeCell ref="C71:I72"/>
    <mergeCell ref="J71:N72"/>
    <mergeCell ref="O71:X72"/>
    <mergeCell ref="Y71:AM71"/>
    <mergeCell ref="AN71:BB71"/>
    <mergeCell ref="BC71:BQ71"/>
    <mergeCell ref="Y72:AC72"/>
    <mergeCell ref="AD72:AH72"/>
    <mergeCell ref="BM72:BQ72"/>
    <mergeCell ref="AI72:AM72"/>
    <mergeCell ref="AN72:AR72"/>
    <mergeCell ref="AS72:AW72"/>
    <mergeCell ref="AX72:BB72"/>
    <mergeCell ref="BC72:BG72"/>
    <mergeCell ref="BH72:BL72"/>
    <mergeCell ref="AD75:AH75"/>
    <mergeCell ref="AI75:AM75"/>
    <mergeCell ref="AN75:AR75"/>
    <mergeCell ref="AS75:AW75"/>
    <mergeCell ref="AX73:BB73"/>
    <mergeCell ref="BC73:BG73"/>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X77:BB77"/>
    <mergeCell ref="BC77:BG77"/>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7:B77"/>
    <mergeCell ref="C77:I77"/>
    <mergeCell ref="J77:N77"/>
    <mergeCell ref="O77:X77"/>
    <mergeCell ref="Y77:AC77"/>
    <mergeCell ref="AD77:AH77"/>
    <mergeCell ref="AI77:AM77"/>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O81:X81"/>
    <mergeCell ref="Y81:AC81"/>
    <mergeCell ref="AD81:AH81"/>
    <mergeCell ref="AI81:AM81"/>
    <mergeCell ref="AN81:AR81"/>
    <mergeCell ref="AS81:AW81"/>
    <mergeCell ref="AX79:BB79"/>
    <mergeCell ref="BC79:BG79"/>
    <mergeCell ref="BH79:BL79"/>
    <mergeCell ref="AD83:AH83"/>
    <mergeCell ref="AI83:AM83"/>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AN85:AR85"/>
    <mergeCell ref="AS85:AW85"/>
    <mergeCell ref="AX83:BB83"/>
    <mergeCell ref="BC83:BG83"/>
    <mergeCell ref="BH83:BL83"/>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X85:BB85"/>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BM87:BQ87"/>
    <mergeCell ref="A88:B88"/>
    <mergeCell ref="C88:I88"/>
    <mergeCell ref="J88:N88"/>
    <mergeCell ref="O88:X88"/>
    <mergeCell ref="Y88:AC88"/>
    <mergeCell ref="AD88:AH88"/>
    <mergeCell ref="BM88:BQ88"/>
    <mergeCell ref="AI88:AM88"/>
    <mergeCell ref="AN88:AR88"/>
    <mergeCell ref="AS88:AW88"/>
    <mergeCell ref="AX88:BB88"/>
    <mergeCell ref="BC88:BG88"/>
    <mergeCell ref="BH88:BL88"/>
    <mergeCell ref="A87:B87"/>
    <mergeCell ref="C87:I87"/>
    <mergeCell ref="J87:N87"/>
    <mergeCell ref="O87:X87"/>
    <mergeCell ref="Y87:AC87"/>
    <mergeCell ref="AD87:AH87"/>
    <mergeCell ref="AI87:AM87"/>
    <mergeCell ref="AN87:AR87"/>
    <mergeCell ref="AS87:AW87"/>
    <mergeCell ref="O89:X89"/>
    <mergeCell ref="Y89:AC89"/>
    <mergeCell ref="AD89:AH89"/>
    <mergeCell ref="AI89:AM89"/>
    <mergeCell ref="AN89:AR89"/>
    <mergeCell ref="AS89:AW89"/>
    <mergeCell ref="AX87:BB87"/>
    <mergeCell ref="BC87:BG87"/>
    <mergeCell ref="BH87:BL87"/>
    <mergeCell ref="AD91:AH91"/>
    <mergeCell ref="AI91:AM91"/>
    <mergeCell ref="AN91:AR91"/>
    <mergeCell ref="AS91:AW91"/>
    <mergeCell ref="AX89:BB89"/>
    <mergeCell ref="BC89:BG89"/>
    <mergeCell ref="BH89:BL89"/>
    <mergeCell ref="BM89:BQ89"/>
    <mergeCell ref="A90:B90"/>
    <mergeCell ref="C90:I90"/>
    <mergeCell ref="J90:N90"/>
    <mergeCell ref="O90:X90"/>
    <mergeCell ref="Y90:AC90"/>
    <mergeCell ref="AD90:AH90"/>
    <mergeCell ref="BM90:BQ90"/>
    <mergeCell ref="AI90:AM90"/>
    <mergeCell ref="AN90:AR90"/>
    <mergeCell ref="AS90:AW90"/>
    <mergeCell ref="AX90:BB90"/>
    <mergeCell ref="BC90:BG90"/>
    <mergeCell ref="BH90:BL90"/>
    <mergeCell ref="A89:B89"/>
    <mergeCell ref="C89:I89"/>
    <mergeCell ref="J89:N89"/>
    <mergeCell ref="AN93:AR93"/>
    <mergeCell ref="AS93:AW93"/>
    <mergeCell ref="AX91:BB91"/>
    <mergeCell ref="BC91:BG91"/>
    <mergeCell ref="BH91:BL91"/>
    <mergeCell ref="BM91:BQ91"/>
    <mergeCell ref="A92:B92"/>
    <mergeCell ref="C92:I92"/>
    <mergeCell ref="J92:N92"/>
    <mergeCell ref="O92:X92"/>
    <mergeCell ref="Y92:AC92"/>
    <mergeCell ref="AD92:AH92"/>
    <mergeCell ref="BM92:BQ92"/>
    <mergeCell ref="AI92:AM92"/>
    <mergeCell ref="AN92:AR92"/>
    <mergeCell ref="AS92:AW92"/>
    <mergeCell ref="AX92:BB92"/>
    <mergeCell ref="BC92:BG92"/>
    <mergeCell ref="BH92:BL92"/>
    <mergeCell ref="A91:B91"/>
    <mergeCell ref="C91:I91"/>
    <mergeCell ref="J91:N91"/>
    <mergeCell ref="O91:X91"/>
    <mergeCell ref="Y91:AC91"/>
    <mergeCell ref="AX93:BB93"/>
    <mergeCell ref="BC93:BG93"/>
    <mergeCell ref="BH93:BL93"/>
    <mergeCell ref="BM93:BQ93"/>
    <mergeCell ref="A94:B94"/>
    <mergeCell ref="C94:I94"/>
    <mergeCell ref="J94:N94"/>
    <mergeCell ref="O94:X94"/>
    <mergeCell ref="Y94:AC94"/>
    <mergeCell ref="AD94:AH94"/>
    <mergeCell ref="BM94:BQ94"/>
    <mergeCell ref="AI94:AM94"/>
    <mergeCell ref="AN94:AR94"/>
    <mergeCell ref="AS94:AW94"/>
    <mergeCell ref="AX94:BB94"/>
    <mergeCell ref="BC94:BG94"/>
    <mergeCell ref="BH94:BL94"/>
    <mergeCell ref="A93:B93"/>
    <mergeCell ref="C93:I93"/>
    <mergeCell ref="J93:N93"/>
    <mergeCell ref="O93:X93"/>
    <mergeCell ref="Y93:AC93"/>
    <mergeCell ref="AD93:AH93"/>
    <mergeCell ref="AI93:AM93"/>
    <mergeCell ref="BM95:BQ95"/>
    <mergeCell ref="A96:B96"/>
    <mergeCell ref="C96:I96"/>
    <mergeCell ref="J96:N96"/>
    <mergeCell ref="O96:X96"/>
    <mergeCell ref="Y96:AC96"/>
    <mergeCell ref="AD96:AH96"/>
    <mergeCell ref="BM96:BQ96"/>
    <mergeCell ref="AI96:AM96"/>
    <mergeCell ref="AN96:AR96"/>
    <mergeCell ref="AS96:AW96"/>
    <mergeCell ref="AX96:BB96"/>
    <mergeCell ref="BC96:BG96"/>
    <mergeCell ref="BH96:BL96"/>
    <mergeCell ref="A95:B95"/>
    <mergeCell ref="C95:I95"/>
    <mergeCell ref="J95:N95"/>
    <mergeCell ref="O95:X95"/>
    <mergeCell ref="Y95:AC95"/>
    <mergeCell ref="AD95:AH95"/>
    <mergeCell ref="AI95:AM95"/>
    <mergeCell ref="AN95:AR95"/>
    <mergeCell ref="AS95:AW95"/>
    <mergeCell ref="O97:X97"/>
    <mergeCell ref="Y97:AC97"/>
    <mergeCell ref="AD97:AH97"/>
    <mergeCell ref="AI97:AM97"/>
    <mergeCell ref="AN97:AR97"/>
    <mergeCell ref="AS97:AW97"/>
    <mergeCell ref="AX95:BB95"/>
    <mergeCell ref="BC95:BG95"/>
    <mergeCell ref="BH95:BL95"/>
    <mergeCell ref="AD99:AH99"/>
    <mergeCell ref="AI99:AM99"/>
    <mergeCell ref="AN99:AR99"/>
    <mergeCell ref="AS99:AW99"/>
    <mergeCell ref="AX97:BB97"/>
    <mergeCell ref="BC97:BG97"/>
    <mergeCell ref="BH97:BL97"/>
    <mergeCell ref="BM97:BQ97"/>
    <mergeCell ref="A98:B98"/>
    <mergeCell ref="C98:I98"/>
    <mergeCell ref="J98:N98"/>
    <mergeCell ref="O98:X98"/>
    <mergeCell ref="Y98:AC98"/>
    <mergeCell ref="AD98:AH98"/>
    <mergeCell ref="BM98:BQ98"/>
    <mergeCell ref="AI98:AM98"/>
    <mergeCell ref="AN98:AR98"/>
    <mergeCell ref="AS98:AW98"/>
    <mergeCell ref="AX98:BB98"/>
    <mergeCell ref="BC98:BG98"/>
    <mergeCell ref="BH98:BL98"/>
    <mergeCell ref="A97:B97"/>
    <mergeCell ref="C97:I97"/>
    <mergeCell ref="J97:N97"/>
    <mergeCell ref="AN101:AR101"/>
    <mergeCell ref="AS101:AW101"/>
    <mergeCell ref="AX99:BB99"/>
    <mergeCell ref="BC99:BG99"/>
    <mergeCell ref="BH99:BL99"/>
    <mergeCell ref="BM99:BQ99"/>
    <mergeCell ref="A100:B100"/>
    <mergeCell ref="C100:I100"/>
    <mergeCell ref="J100:N100"/>
    <mergeCell ref="O100:X100"/>
    <mergeCell ref="Y100:AC100"/>
    <mergeCell ref="AD100:AH100"/>
    <mergeCell ref="BM100:BQ100"/>
    <mergeCell ref="AI100:AM100"/>
    <mergeCell ref="AN100:AR100"/>
    <mergeCell ref="AS100:AW100"/>
    <mergeCell ref="AX100:BB100"/>
    <mergeCell ref="BC100:BG100"/>
    <mergeCell ref="BH100:BL100"/>
    <mergeCell ref="A99:B99"/>
    <mergeCell ref="C99:I99"/>
    <mergeCell ref="J99:N99"/>
    <mergeCell ref="O99:X99"/>
    <mergeCell ref="Y99:AC99"/>
    <mergeCell ref="AX101:BB101"/>
    <mergeCell ref="BC101:BG101"/>
    <mergeCell ref="BH101:BL101"/>
    <mergeCell ref="BM101:BQ101"/>
    <mergeCell ref="A102:B102"/>
    <mergeCell ref="C102:I102"/>
    <mergeCell ref="J102:N102"/>
    <mergeCell ref="O102:X102"/>
    <mergeCell ref="Y102:AC102"/>
    <mergeCell ref="AD102:AH102"/>
    <mergeCell ref="BM102:BQ102"/>
    <mergeCell ref="AI102:AM102"/>
    <mergeCell ref="AN102:AR102"/>
    <mergeCell ref="AS102:AW102"/>
    <mergeCell ref="AX102:BB102"/>
    <mergeCell ref="BC102:BG102"/>
    <mergeCell ref="BH102:BL102"/>
    <mergeCell ref="A101:B101"/>
    <mergeCell ref="C101:I101"/>
    <mergeCell ref="J101:N101"/>
    <mergeCell ref="O101:X101"/>
    <mergeCell ref="Y101:AC101"/>
    <mergeCell ref="AD101:AH101"/>
    <mergeCell ref="AI101:AM101"/>
    <mergeCell ref="AX103:BB103"/>
    <mergeCell ref="BC103:BG103"/>
    <mergeCell ref="BH103:BL103"/>
    <mergeCell ref="BM103:BQ103"/>
    <mergeCell ref="A104:B104"/>
    <mergeCell ref="C104:I104"/>
    <mergeCell ref="J104:N104"/>
    <mergeCell ref="O104:X104"/>
    <mergeCell ref="Y104:AC104"/>
    <mergeCell ref="AD104:AH104"/>
    <mergeCell ref="BM104:BQ104"/>
    <mergeCell ref="A103:B103"/>
    <mergeCell ref="C103:I103"/>
    <mergeCell ref="J103:N103"/>
    <mergeCell ref="O103:X103"/>
    <mergeCell ref="Y103:AC103"/>
    <mergeCell ref="AD103:AH103"/>
    <mergeCell ref="AI103:AM103"/>
    <mergeCell ref="AN103:AR103"/>
    <mergeCell ref="AS103:AW103"/>
    <mergeCell ref="A106:BQ106"/>
    <mergeCell ref="A108:B109"/>
    <mergeCell ref="C108:I109"/>
    <mergeCell ref="J108:N109"/>
    <mergeCell ref="O108:BQ109"/>
    <mergeCell ref="AI104:AM104"/>
    <mergeCell ref="AN104:AR104"/>
    <mergeCell ref="AS104:AW104"/>
    <mergeCell ref="AX104:BB104"/>
    <mergeCell ref="BC104:BG104"/>
    <mergeCell ref="BH104:BL104"/>
    <mergeCell ref="A112:B112"/>
    <mergeCell ref="C112:I112"/>
    <mergeCell ref="J112:N112"/>
    <mergeCell ref="O112:BQ112"/>
    <mergeCell ref="A113:B113"/>
    <mergeCell ref="C113:I113"/>
    <mergeCell ref="J113:N113"/>
    <mergeCell ref="O113:BQ113"/>
    <mergeCell ref="A110:B110"/>
    <mergeCell ref="C110:I110"/>
    <mergeCell ref="J110:N110"/>
    <mergeCell ref="O110:BQ110"/>
    <mergeCell ref="A111:B111"/>
    <mergeCell ref="C111:I111"/>
    <mergeCell ref="J111:N111"/>
    <mergeCell ref="O111:BQ111"/>
    <mergeCell ref="A116:B116"/>
    <mergeCell ref="C116:I116"/>
    <mergeCell ref="J116:N116"/>
    <mergeCell ref="O116:BQ116"/>
    <mergeCell ref="A117:B117"/>
    <mergeCell ref="C117:I117"/>
    <mergeCell ref="J117:N117"/>
    <mergeCell ref="O117:BQ117"/>
    <mergeCell ref="A114:B114"/>
    <mergeCell ref="C114:I114"/>
    <mergeCell ref="J114:N114"/>
    <mergeCell ref="O114:BQ114"/>
    <mergeCell ref="A115:B115"/>
    <mergeCell ref="C115:I115"/>
    <mergeCell ref="J115:N115"/>
    <mergeCell ref="O115:BQ115"/>
    <mergeCell ref="A120:B120"/>
    <mergeCell ref="C120:I120"/>
    <mergeCell ref="J120:N120"/>
    <mergeCell ref="O120:BQ120"/>
    <mergeCell ref="A121:B121"/>
    <mergeCell ref="C121:I121"/>
    <mergeCell ref="J121:N121"/>
    <mergeCell ref="O121:BQ121"/>
    <mergeCell ref="A118:B118"/>
    <mergeCell ref="C118:I118"/>
    <mergeCell ref="J118:N118"/>
    <mergeCell ref="O118:BQ118"/>
    <mergeCell ref="A119:B119"/>
    <mergeCell ref="C119:I119"/>
    <mergeCell ref="J119:N119"/>
    <mergeCell ref="O119:BQ119"/>
    <mergeCell ref="A124:B124"/>
    <mergeCell ref="C124:I124"/>
    <mergeCell ref="J124:N124"/>
    <mergeCell ref="O124:BQ124"/>
    <mergeCell ref="A125:B125"/>
    <mergeCell ref="C125:I125"/>
    <mergeCell ref="J125:N125"/>
    <mergeCell ref="O125:BQ125"/>
    <mergeCell ref="A122:B122"/>
    <mergeCell ref="C122:I122"/>
    <mergeCell ref="J122:N122"/>
    <mergeCell ref="O122:BQ122"/>
    <mergeCell ref="A123:B123"/>
    <mergeCell ref="C123:I123"/>
    <mergeCell ref="J123:N123"/>
    <mergeCell ref="O123:BQ123"/>
    <mergeCell ref="A128:B128"/>
    <mergeCell ref="C128:I128"/>
    <mergeCell ref="J128:N128"/>
    <mergeCell ref="O128:BQ128"/>
    <mergeCell ref="A129:B129"/>
    <mergeCell ref="C129:I129"/>
    <mergeCell ref="J129:N129"/>
    <mergeCell ref="O129:BQ129"/>
    <mergeCell ref="A126:B126"/>
    <mergeCell ref="C126:I126"/>
    <mergeCell ref="J126:N126"/>
    <mergeCell ref="O126:BQ126"/>
    <mergeCell ref="A127:B127"/>
    <mergeCell ref="C127:I127"/>
    <mergeCell ref="J127:N127"/>
    <mergeCell ref="O127:BQ127"/>
    <mergeCell ref="A132:B132"/>
    <mergeCell ref="C132:I132"/>
    <mergeCell ref="J132:N132"/>
    <mergeCell ref="O132:BQ132"/>
    <mergeCell ref="A133:B133"/>
    <mergeCell ref="C133:I133"/>
    <mergeCell ref="J133:N133"/>
    <mergeCell ref="O133:BQ133"/>
    <mergeCell ref="A130:B130"/>
    <mergeCell ref="C130:I130"/>
    <mergeCell ref="J130:N130"/>
    <mergeCell ref="O130:BQ130"/>
    <mergeCell ref="A131:B131"/>
    <mergeCell ref="C131:I131"/>
    <mergeCell ref="J131:N131"/>
    <mergeCell ref="O131:BQ131"/>
    <mergeCell ref="A136:B136"/>
    <mergeCell ref="C136:I136"/>
    <mergeCell ref="J136:N136"/>
    <mergeCell ref="O136:BQ136"/>
    <mergeCell ref="A137:B137"/>
    <mergeCell ref="C137:I137"/>
    <mergeCell ref="J137:N137"/>
    <mergeCell ref="O137:BQ137"/>
    <mergeCell ref="A134:B134"/>
    <mergeCell ref="C134:I134"/>
    <mergeCell ref="J134:N134"/>
    <mergeCell ref="O134:BQ134"/>
    <mergeCell ref="A135:B135"/>
    <mergeCell ref="C135:I135"/>
    <mergeCell ref="J135:N135"/>
    <mergeCell ref="O135:BQ135"/>
    <mergeCell ref="A140:B140"/>
    <mergeCell ref="C140:I140"/>
    <mergeCell ref="J140:N140"/>
    <mergeCell ref="O140:BQ140"/>
    <mergeCell ref="A142:BQ142"/>
    <mergeCell ref="A143:BQ143"/>
    <mergeCell ref="A138:B138"/>
    <mergeCell ref="C138:I138"/>
    <mergeCell ref="J138:N138"/>
    <mergeCell ref="O138:BQ138"/>
    <mergeCell ref="A139:B139"/>
    <mergeCell ref="C139:I139"/>
    <mergeCell ref="J139:N139"/>
    <mergeCell ref="O139:BQ139"/>
    <mergeCell ref="A154:V155"/>
    <mergeCell ref="W154:AM154"/>
    <mergeCell ref="AP154:BH154"/>
    <mergeCell ref="W155:AM155"/>
    <mergeCell ref="AP155:BH155"/>
    <mergeCell ref="A145:BL145"/>
    <mergeCell ref="A146:BL146"/>
    <mergeCell ref="A150:V150"/>
    <mergeCell ref="W150:AM150"/>
    <mergeCell ref="AP150:BH150"/>
    <mergeCell ref="W151:AM151"/>
    <mergeCell ref="AP151:BH151"/>
  </mergeCells>
  <conditionalFormatting sqref="C75">
    <cfRule type="cellIs" dxfId="119" priority="119" stopIfTrue="1" operator="equal">
      <formula>$C74</formula>
    </cfRule>
  </conditionalFormatting>
  <conditionalFormatting sqref="A75:B75">
    <cfRule type="cellIs" dxfId="118" priority="120" stopIfTrue="1" operator="equal">
      <formula>0</formula>
    </cfRule>
  </conditionalFormatting>
  <conditionalFormatting sqref="C76">
    <cfRule type="cellIs" dxfId="117" priority="117" stopIfTrue="1" operator="equal">
      <formula>$C75</formula>
    </cfRule>
  </conditionalFormatting>
  <conditionalFormatting sqref="A76:B76">
    <cfRule type="cellIs" dxfId="116" priority="118" stopIfTrue="1" operator="equal">
      <formula>0</formula>
    </cfRule>
  </conditionalFormatting>
  <conditionalFormatting sqref="C77">
    <cfRule type="cellIs" dxfId="115" priority="115" stopIfTrue="1" operator="equal">
      <formula>$C76</formula>
    </cfRule>
  </conditionalFormatting>
  <conditionalFormatting sqref="A77:B77">
    <cfRule type="cellIs" dxfId="114" priority="116" stopIfTrue="1" operator="equal">
      <formula>0</formula>
    </cfRule>
  </conditionalFormatting>
  <conditionalFormatting sqref="C78">
    <cfRule type="cellIs" dxfId="113" priority="113" stopIfTrue="1" operator="equal">
      <formula>$C77</formula>
    </cfRule>
  </conditionalFormatting>
  <conditionalFormatting sqref="A78:B78">
    <cfRule type="cellIs" dxfId="112" priority="114" stopIfTrue="1" operator="equal">
      <formula>0</formula>
    </cfRule>
  </conditionalFormatting>
  <conditionalFormatting sqref="C79">
    <cfRule type="cellIs" dxfId="111" priority="111" stopIfTrue="1" operator="equal">
      <formula>$C78</formula>
    </cfRule>
  </conditionalFormatting>
  <conditionalFormatting sqref="A79:B79">
    <cfRule type="cellIs" dxfId="110" priority="112" stopIfTrue="1" operator="equal">
      <formula>0</formula>
    </cfRule>
  </conditionalFormatting>
  <conditionalFormatting sqref="C80">
    <cfRule type="cellIs" dxfId="109" priority="109" stopIfTrue="1" operator="equal">
      <formula>$C79</formula>
    </cfRule>
  </conditionalFormatting>
  <conditionalFormatting sqref="A80:B80">
    <cfRule type="cellIs" dxfId="108" priority="110" stopIfTrue="1" operator="equal">
      <formula>0</formula>
    </cfRule>
  </conditionalFormatting>
  <conditionalFormatting sqref="C81">
    <cfRule type="cellIs" dxfId="107" priority="107" stopIfTrue="1" operator="equal">
      <formula>$C80</formula>
    </cfRule>
  </conditionalFormatting>
  <conditionalFormatting sqref="A81:B81">
    <cfRule type="cellIs" dxfId="106" priority="108" stopIfTrue="1" operator="equal">
      <formula>0</formula>
    </cfRule>
  </conditionalFormatting>
  <conditionalFormatting sqref="C82">
    <cfRule type="cellIs" dxfId="105" priority="105" stopIfTrue="1" operator="equal">
      <formula>$C81</formula>
    </cfRule>
  </conditionalFormatting>
  <conditionalFormatting sqref="A82:B82">
    <cfRule type="cellIs" dxfId="104" priority="106" stopIfTrue="1" operator="equal">
      <formula>0</formula>
    </cfRule>
  </conditionalFormatting>
  <conditionalFormatting sqref="C83">
    <cfRule type="cellIs" dxfId="103" priority="103" stopIfTrue="1" operator="equal">
      <formula>$C82</formula>
    </cfRule>
  </conditionalFormatting>
  <conditionalFormatting sqref="A83:B83">
    <cfRule type="cellIs" dxfId="102" priority="104" stopIfTrue="1" operator="equal">
      <formula>0</formula>
    </cfRule>
  </conditionalFormatting>
  <conditionalFormatting sqref="C84">
    <cfRule type="cellIs" dxfId="101" priority="101" stopIfTrue="1" operator="equal">
      <formula>$C83</formula>
    </cfRule>
  </conditionalFormatting>
  <conditionalFormatting sqref="A84:B84">
    <cfRule type="cellIs" dxfId="100" priority="102" stopIfTrue="1" operator="equal">
      <formula>0</formula>
    </cfRule>
  </conditionalFormatting>
  <conditionalFormatting sqref="C85">
    <cfRule type="cellIs" dxfId="99" priority="99" stopIfTrue="1" operator="equal">
      <formula>$C84</formula>
    </cfRule>
  </conditionalFormatting>
  <conditionalFormatting sqref="A85:B85">
    <cfRule type="cellIs" dxfId="98" priority="100" stopIfTrue="1" operator="equal">
      <formula>0</formula>
    </cfRule>
  </conditionalFormatting>
  <conditionalFormatting sqref="C86">
    <cfRule type="cellIs" dxfId="97" priority="97" stopIfTrue="1" operator="equal">
      <formula>$C85</formula>
    </cfRule>
  </conditionalFormatting>
  <conditionalFormatting sqref="A86:B86">
    <cfRule type="cellIs" dxfId="96" priority="98" stopIfTrue="1" operator="equal">
      <formula>0</formula>
    </cfRule>
  </conditionalFormatting>
  <conditionalFormatting sqref="C87">
    <cfRule type="cellIs" dxfId="95" priority="95" stopIfTrue="1" operator="equal">
      <formula>$C86</formula>
    </cfRule>
  </conditionalFormatting>
  <conditionalFormatting sqref="A87:B87">
    <cfRule type="cellIs" dxfId="94" priority="96" stopIfTrue="1" operator="equal">
      <formula>0</formula>
    </cfRule>
  </conditionalFormatting>
  <conditionalFormatting sqref="C88">
    <cfRule type="cellIs" dxfId="93" priority="93" stopIfTrue="1" operator="equal">
      <formula>$C87</formula>
    </cfRule>
  </conditionalFormatting>
  <conditionalFormatting sqref="A88:B88">
    <cfRule type="cellIs" dxfId="92" priority="94" stopIfTrue="1" operator="equal">
      <formula>0</formula>
    </cfRule>
  </conditionalFormatting>
  <conditionalFormatting sqref="C89">
    <cfRule type="cellIs" dxfId="91" priority="91" stopIfTrue="1" operator="equal">
      <formula>$C88</formula>
    </cfRule>
  </conditionalFormatting>
  <conditionalFormatting sqref="A89:B89">
    <cfRule type="cellIs" dxfId="90" priority="92" stopIfTrue="1" operator="equal">
      <formula>0</formula>
    </cfRule>
  </conditionalFormatting>
  <conditionalFormatting sqref="C90">
    <cfRule type="cellIs" dxfId="89" priority="89" stopIfTrue="1" operator="equal">
      <formula>$C89</formula>
    </cfRule>
  </conditionalFormatting>
  <conditionalFormatting sqref="A90:B90">
    <cfRule type="cellIs" dxfId="88" priority="90" stopIfTrue="1" operator="equal">
      <formula>0</formula>
    </cfRule>
  </conditionalFormatting>
  <conditionalFormatting sqref="C91">
    <cfRule type="cellIs" dxfId="87" priority="87" stopIfTrue="1" operator="equal">
      <formula>$C90</formula>
    </cfRule>
  </conditionalFormatting>
  <conditionalFormatting sqref="A91:B91">
    <cfRule type="cellIs" dxfId="86" priority="88" stopIfTrue="1" operator="equal">
      <formula>0</formula>
    </cfRule>
  </conditionalFormatting>
  <conditionalFormatting sqref="C92">
    <cfRule type="cellIs" dxfId="85" priority="85" stopIfTrue="1" operator="equal">
      <formula>$C91</formula>
    </cfRule>
  </conditionalFormatting>
  <conditionalFormatting sqref="A92:B92">
    <cfRule type="cellIs" dxfId="84" priority="86" stopIfTrue="1" operator="equal">
      <formula>0</formula>
    </cfRule>
  </conditionalFormatting>
  <conditionalFormatting sqref="C93">
    <cfRule type="cellIs" dxfId="83" priority="83" stopIfTrue="1" operator="equal">
      <formula>$C92</formula>
    </cfRule>
  </conditionalFormatting>
  <conditionalFormatting sqref="A93:B93">
    <cfRule type="cellIs" dxfId="82" priority="84" stopIfTrue="1" operator="equal">
      <formula>0</formula>
    </cfRule>
  </conditionalFormatting>
  <conditionalFormatting sqref="C94">
    <cfRule type="cellIs" dxfId="81" priority="81" stopIfTrue="1" operator="equal">
      <formula>$C93</formula>
    </cfRule>
  </conditionalFormatting>
  <conditionalFormatting sqref="A94:B94">
    <cfRule type="cellIs" dxfId="80" priority="82" stopIfTrue="1" operator="equal">
      <formula>0</formula>
    </cfRule>
  </conditionalFormatting>
  <conditionalFormatting sqref="C95">
    <cfRule type="cellIs" dxfId="79" priority="79" stopIfTrue="1" operator="equal">
      <formula>$C94</formula>
    </cfRule>
  </conditionalFormatting>
  <conditionalFormatting sqref="A95:B95">
    <cfRule type="cellIs" dxfId="78" priority="80" stopIfTrue="1" operator="equal">
      <formula>0</formula>
    </cfRule>
  </conditionalFormatting>
  <conditionalFormatting sqref="C96">
    <cfRule type="cellIs" dxfId="77" priority="77" stopIfTrue="1" operator="equal">
      <formula>$C95</formula>
    </cfRule>
  </conditionalFormatting>
  <conditionalFormatting sqref="A96:B96">
    <cfRule type="cellIs" dxfId="76" priority="78" stopIfTrue="1" operator="equal">
      <formula>0</formula>
    </cfRule>
  </conditionalFormatting>
  <conditionalFormatting sqref="C97">
    <cfRule type="cellIs" dxfId="75" priority="75" stopIfTrue="1" operator="equal">
      <formula>$C96</formula>
    </cfRule>
  </conditionalFormatting>
  <conditionalFormatting sqref="A97:B97">
    <cfRule type="cellIs" dxfId="74" priority="76" stopIfTrue="1" operator="equal">
      <formula>0</formula>
    </cfRule>
  </conditionalFormatting>
  <conditionalFormatting sqref="C98">
    <cfRule type="cellIs" dxfId="73" priority="73" stopIfTrue="1" operator="equal">
      <formula>$C97</formula>
    </cfRule>
  </conditionalFormatting>
  <conditionalFormatting sqref="A98:B98">
    <cfRule type="cellIs" dxfId="72" priority="74" stopIfTrue="1" operator="equal">
      <formula>0</formula>
    </cfRule>
  </conditionalFormatting>
  <conditionalFormatting sqref="C99">
    <cfRule type="cellIs" dxfId="71" priority="71" stopIfTrue="1" operator="equal">
      <formula>$C98</formula>
    </cfRule>
  </conditionalFormatting>
  <conditionalFormatting sqref="A99:B99">
    <cfRule type="cellIs" dxfId="70" priority="72" stopIfTrue="1" operator="equal">
      <formula>0</formula>
    </cfRule>
  </conditionalFormatting>
  <conditionalFormatting sqref="C100">
    <cfRule type="cellIs" dxfId="69" priority="69" stopIfTrue="1" operator="equal">
      <formula>$C99</formula>
    </cfRule>
  </conditionalFormatting>
  <conditionalFormatting sqref="A100:B100">
    <cfRule type="cellIs" dxfId="68" priority="70" stopIfTrue="1" operator="equal">
      <formula>0</formula>
    </cfRule>
  </conditionalFormatting>
  <conditionalFormatting sqref="C101">
    <cfRule type="cellIs" dxfId="67" priority="67" stopIfTrue="1" operator="equal">
      <formula>$C100</formula>
    </cfRule>
  </conditionalFormatting>
  <conditionalFormatting sqref="A101:B101">
    <cfRule type="cellIs" dxfId="66" priority="68" stopIfTrue="1" operator="equal">
      <formula>0</formula>
    </cfRule>
  </conditionalFormatting>
  <conditionalFormatting sqref="C102">
    <cfRule type="cellIs" dxfId="65" priority="65" stopIfTrue="1" operator="equal">
      <formula>$C101</formula>
    </cfRule>
  </conditionalFormatting>
  <conditionalFormatting sqref="A102:B102">
    <cfRule type="cellIs" dxfId="64" priority="66" stopIfTrue="1" operator="equal">
      <formula>0</formula>
    </cfRule>
  </conditionalFormatting>
  <conditionalFormatting sqref="C103">
    <cfRule type="cellIs" dxfId="63" priority="63" stopIfTrue="1" operator="equal">
      <formula>$C102</formula>
    </cfRule>
  </conditionalFormatting>
  <conditionalFormatting sqref="A103:B103">
    <cfRule type="cellIs" dxfId="62" priority="64" stopIfTrue="1" operator="equal">
      <formula>0</formula>
    </cfRule>
  </conditionalFormatting>
  <conditionalFormatting sqref="C104:C105">
    <cfRule type="cellIs" dxfId="61" priority="61" stopIfTrue="1" operator="equal">
      <formula>$C103</formula>
    </cfRule>
  </conditionalFormatting>
  <conditionalFormatting sqref="A104:B105">
    <cfRule type="cellIs" dxfId="60" priority="62" stopIfTrue="1" operator="equal">
      <formula>0</formula>
    </cfRule>
  </conditionalFormatting>
  <conditionalFormatting sqref="C111">
    <cfRule type="cellIs" dxfId="59" priority="59" stopIfTrue="1" operator="equal">
      <formula>#REF!</formula>
    </cfRule>
  </conditionalFormatting>
  <conditionalFormatting sqref="A111:B111">
    <cfRule type="cellIs" dxfId="58" priority="60" stopIfTrue="1" operator="equal">
      <formula>0</formula>
    </cfRule>
  </conditionalFormatting>
  <conditionalFormatting sqref="C112">
    <cfRule type="cellIs" dxfId="57" priority="57" stopIfTrue="1" operator="equal">
      <formula>$C111</formula>
    </cfRule>
  </conditionalFormatting>
  <conditionalFormatting sqref="A112:B112">
    <cfRule type="cellIs" dxfId="56" priority="58" stopIfTrue="1" operator="equal">
      <formula>0</formula>
    </cfRule>
  </conditionalFormatting>
  <conditionalFormatting sqref="C113">
    <cfRule type="cellIs" dxfId="55" priority="55" stopIfTrue="1" operator="equal">
      <formula>$C112</formula>
    </cfRule>
  </conditionalFormatting>
  <conditionalFormatting sqref="A113:B113">
    <cfRule type="cellIs" dxfId="54" priority="56" stopIfTrue="1" operator="equal">
      <formula>0</formula>
    </cfRule>
  </conditionalFormatting>
  <conditionalFormatting sqref="C114">
    <cfRule type="cellIs" dxfId="53" priority="53" stopIfTrue="1" operator="equal">
      <formula>$C113</formula>
    </cfRule>
  </conditionalFormatting>
  <conditionalFormatting sqref="A114:B114">
    <cfRule type="cellIs" dxfId="52" priority="54" stopIfTrue="1" operator="equal">
      <formula>0</formula>
    </cfRule>
  </conditionalFormatting>
  <conditionalFormatting sqref="C115">
    <cfRule type="cellIs" dxfId="51" priority="51" stopIfTrue="1" operator="equal">
      <formula>$C114</formula>
    </cfRule>
  </conditionalFormatting>
  <conditionalFormatting sqref="A115:B115">
    <cfRule type="cellIs" dxfId="50" priority="52" stopIfTrue="1" operator="equal">
      <formula>0</formula>
    </cfRule>
  </conditionalFormatting>
  <conditionalFormatting sqref="C116">
    <cfRule type="cellIs" dxfId="49" priority="49" stopIfTrue="1" operator="equal">
      <formula>$C115</formula>
    </cfRule>
  </conditionalFormatting>
  <conditionalFormatting sqref="A116:B116">
    <cfRule type="cellIs" dxfId="48" priority="50" stopIfTrue="1" operator="equal">
      <formula>0</formula>
    </cfRule>
  </conditionalFormatting>
  <conditionalFormatting sqref="C117">
    <cfRule type="cellIs" dxfId="47" priority="47" stopIfTrue="1" operator="equal">
      <formula>$C116</formula>
    </cfRule>
  </conditionalFormatting>
  <conditionalFormatting sqref="A117:B117">
    <cfRule type="cellIs" dxfId="46" priority="48" stopIfTrue="1" operator="equal">
      <formula>0</formula>
    </cfRule>
  </conditionalFormatting>
  <conditionalFormatting sqref="C118">
    <cfRule type="cellIs" dxfId="45" priority="45" stopIfTrue="1" operator="equal">
      <formula>$C117</formula>
    </cfRule>
  </conditionalFormatting>
  <conditionalFormatting sqref="A118:B118">
    <cfRule type="cellIs" dxfId="44" priority="46" stopIfTrue="1" operator="equal">
      <formula>0</formula>
    </cfRule>
  </conditionalFormatting>
  <conditionalFormatting sqref="C119">
    <cfRule type="cellIs" dxfId="43" priority="43" stopIfTrue="1" operator="equal">
      <formula>$C118</formula>
    </cfRule>
  </conditionalFormatting>
  <conditionalFormatting sqref="A119:B119">
    <cfRule type="cellIs" dxfId="42" priority="44" stopIfTrue="1" operator="equal">
      <formula>0</formula>
    </cfRule>
  </conditionalFormatting>
  <conditionalFormatting sqref="C120">
    <cfRule type="cellIs" dxfId="41" priority="41" stopIfTrue="1" operator="equal">
      <formula>$C119</formula>
    </cfRule>
  </conditionalFormatting>
  <conditionalFormatting sqref="A120:B120">
    <cfRule type="cellIs" dxfId="40" priority="42" stopIfTrue="1" operator="equal">
      <formula>0</formula>
    </cfRule>
  </conditionalFormatting>
  <conditionalFormatting sqref="C121">
    <cfRule type="cellIs" dxfId="39" priority="39" stopIfTrue="1" operator="equal">
      <formula>$C120</formula>
    </cfRule>
  </conditionalFormatting>
  <conditionalFormatting sqref="A121:B121">
    <cfRule type="cellIs" dxfId="38" priority="40" stopIfTrue="1" operator="equal">
      <formula>0</formula>
    </cfRule>
  </conditionalFormatting>
  <conditionalFormatting sqref="C122">
    <cfRule type="cellIs" dxfId="37" priority="37" stopIfTrue="1" operator="equal">
      <formula>$C121</formula>
    </cfRule>
  </conditionalFormatting>
  <conditionalFormatting sqref="A122:B122">
    <cfRule type="cellIs" dxfId="36" priority="38" stopIfTrue="1" operator="equal">
      <formula>0</formula>
    </cfRule>
  </conditionalFormatting>
  <conditionalFormatting sqref="C123">
    <cfRule type="cellIs" dxfId="35" priority="35" stopIfTrue="1" operator="equal">
      <formula>$C122</formula>
    </cfRule>
  </conditionalFormatting>
  <conditionalFormatting sqref="A123:B123">
    <cfRule type="cellIs" dxfId="34" priority="36" stopIfTrue="1" operator="equal">
      <formula>0</formula>
    </cfRule>
  </conditionalFormatting>
  <conditionalFormatting sqref="C124">
    <cfRule type="cellIs" dxfId="33" priority="33" stopIfTrue="1" operator="equal">
      <formula>$C123</formula>
    </cfRule>
  </conditionalFormatting>
  <conditionalFormatting sqref="A124:B124">
    <cfRule type="cellIs" dxfId="32" priority="34" stopIfTrue="1" operator="equal">
      <formula>0</formula>
    </cfRule>
  </conditionalFormatting>
  <conditionalFormatting sqref="C125">
    <cfRule type="cellIs" dxfId="31" priority="31" stopIfTrue="1" operator="equal">
      <formula>$C124</formula>
    </cfRule>
  </conditionalFormatting>
  <conditionalFormatting sqref="A125:B125">
    <cfRule type="cellIs" dxfId="30" priority="32" stopIfTrue="1" operator="equal">
      <formula>0</formula>
    </cfRule>
  </conditionalFormatting>
  <conditionalFormatting sqref="C126">
    <cfRule type="cellIs" dxfId="29" priority="29" stopIfTrue="1" operator="equal">
      <formula>$C125</formula>
    </cfRule>
  </conditionalFormatting>
  <conditionalFormatting sqref="A126:B126">
    <cfRule type="cellIs" dxfId="28" priority="30" stopIfTrue="1" operator="equal">
      <formula>0</formula>
    </cfRule>
  </conditionalFormatting>
  <conditionalFormatting sqref="C127">
    <cfRule type="cellIs" dxfId="27" priority="27" stopIfTrue="1" operator="equal">
      <formula>$C126</formula>
    </cfRule>
  </conditionalFormatting>
  <conditionalFormatting sqref="A127:B127">
    <cfRule type="cellIs" dxfId="26" priority="28" stopIfTrue="1" operator="equal">
      <formula>0</formula>
    </cfRule>
  </conditionalFormatting>
  <conditionalFormatting sqref="C128">
    <cfRule type="cellIs" dxfId="25" priority="25" stopIfTrue="1" operator="equal">
      <formula>$C127</formula>
    </cfRule>
  </conditionalFormatting>
  <conditionalFormatting sqref="A128:B128">
    <cfRule type="cellIs" dxfId="24" priority="26" stopIfTrue="1" operator="equal">
      <formula>0</formula>
    </cfRule>
  </conditionalFormatting>
  <conditionalFormatting sqref="C129">
    <cfRule type="cellIs" dxfId="23" priority="23" stopIfTrue="1" operator="equal">
      <formula>$C128</formula>
    </cfRule>
  </conditionalFormatting>
  <conditionalFormatting sqref="A129:B129">
    <cfRule type="cellIs" dxfId="22" priority="24" stopIfTrue="1" operator="equal">
      <formula>0</formula>
    </cfRule>
  </conditionalFormatting>
  <conditionalFormatting sqref="C130">
    <cfRule type="cellIs" dxfId="21" priority="21" stopIfTrue="1" operator="equal">
      <formula>$C129</formula>
    </cfRule>
  </conditionalFormatting>
  <conditionalFormatting sqref="A130:B130">
    <cfRule type="cellIs" dxfId="20" priority="22" stopIfTrue="1" operator="equal">
      <formula>0</formula>
    </cfRule>
  </conditionalFormatting>
  <conditionalFormatting sqref="C131">
    <cfRule type="cellIs" dxfId="19" priority="19" stopIfTrue="1" operator="equal">
      <formula>$C130</formula>
    </cfRule>
  </conditionalFormatting>
  <conditionalFormatting sqref="A131:B131">
    <cfRule type="cellIs" dxfId="18" priority="20" stopIfTrue="1" operator="equal">
      <formula>0</formula>
    </cfRule>
  </conditionalFormatting>
  <conditionalFormatting sqref="C132">
    <cfRule type="cellIs" dxfId="17" priority="17" stopIfTrue="1" operator="equal">
      <formula>$C131</formula>
    </cfRule>
  </conditionalFormatting>
  <conditionalFormatting sqref="A132:B132">
    <cfRule type="cellIs" dxfId="16" priority="18" stopIfTrue="1" operator="equal">
      <formula>0</formula>
    </cfRule>
  </conditionalFormatting>
  <conditionalFormatting sqref="C133">
    <cfRule type="cellIs" dxfId="15" priority="15" stopIfTrue="1" operator="equal">
      <formula>$C132</formula>
    </cfRule>
  </conditionalFormatting>
  <conditionalFormatting sqref="A133:B133">
    <cfRule type="cellIs" dxfId="14" priority="16" stopIfTrue="1" operator="equal">
      <formula>0</formula>
    </cfRule>
  </conditionalFormatting>
  <conditionalFormatting sqref="C134">
    <cfRule type="cellIs" dxfId="13" priority="13" stopIfTrue="1" operator="equal">
      <formula>$C133</formula>
    </cfRule>
  </conditionalFormatting>
  <conditionalFormatting sqref="A134:B134">
    <cfRule type="cellIs" dxfId="12" priority="14" stopIfTrue="1" operator="equal">
      <formula>0</formula>
    </cfRule>
  </conditionalFormatting>
  <conditionalFormatting sqref="C135">
    <cfRule type="cellIs" dxfId="11" priority="11" stopIfTrue="1" operator="equal">
      <formula>$C134</formula>
    </cfRule>
  </conditionalFormatting>
  <conditionalFormatting sqref="A135:B135">
    <cfRule type="cellIs" dxfId="10" priority="12" stopIfTrue="1" operator="equal">
      <formula>0</formula>
    </cfRule>
  </conditionalFormatting>
  <conditionalFormatting sqref="C136">
    <cfRule type="cellIs" dxfId="9" priority="9" stopIfTrue="1" operator="equal">
      <formula>$C135</formula>
    </cfRule>
  </conditionalFormatting>
  <conditionalFormatting sqref="A136:B136">
    <cfRule type="cellIs" dxfId="8" priority="10" stopIfTrue="1" operator="equal">
      <formula>0</formula>
    </cfRule>
  </conditionalFormatting>
  <conditionalFormatting sqref="C137">
    <cfRule type="cellIs" dxfId="7" priority="7" stopIfTrue="1" operator="equal">
      <formula>$C136</formula>
    </cfRule>
  </conditionalFormatting>
  <conditionalFormatting sqref="A137:B137">
    <cfRule type="cellIs" dxfId="6" priority="8" stopIfTrue="1" operator="equal">
      <formula>0</formula>
    </cfRule>
  </conditionalFormatting>
  <conditionalFormatting sqref="C138">
    <cfRule type="cellIs" dxfId="5" priority="5" stopIfTrue="1" operator="equal">
      <formula>$C137</formula>
    </cfRule>
  </conditionalFormatting>
  <conditionalFormatting sqref="A138:B138">
    <cfRule type="cellIs" dxfId="4" priority="6" stopIfTrue="1" operator="equal">
      <formula>0</formula>
    </cfRule>
  </conditionalFormatting>
  <conditionalFormatting sqref="C139">
    <cfRule type="cellIs" dxfId="3" priority="3" stopIfTrue="1" operator="equal">
      <formula>$C138</formula>
    </cfRule>
  </conditionalFormatting>
  <conditionalFormatting sqref="A139:B139">
    <cfRule type="cellIs" dxfId="2" priority="4" stopIfTrue="1" operator="equal">
      <formula>0</formula>
    </cfRule>
  </conditionalFormatting>
  <conditionalFormatting sqref="C140">
    <cfRule type="cellIs" dxfId="1" priority="1" stopIfTrue="1" operator="equal">
      <formula>$C139</formula>
    </cfRule>
  </conditionalFormatting>
  <conditionalFormatting sqref="A140:B140">
    <cfRule type="cellIs" dxfId="0" priority="2" stopIfTrue="1" operator="equal">
      <formula>0</formula>
    </cfRule>
  </conditionalFormatting>
  <pageMargins left="0.31496062992125984" right="0.31496062992125984" top="0.39370078740157483" bottom="0.39370078740157483" header="0" footer="0"/>
  <pageSetup paperSize="9" scale="66"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0611021</vt:lpstr>
      <vt:lpstr>'0611021'!Область_друку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2023-02-20T09:10:27Z</dcterms:created>
  <dcterms:modified xsi:type="dcterms:W3CDTF">2023-02-24T13:35:23Z</dcterms:modified>
</cp:coreProperties>
</file>