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990"/>
  </bookViews>
  <sheets>
    <sheet name="1022_" sheetId="1" r:id="rId1"/>
  </sheets>
  <definedNames>
    <definedName name="_xlnm.Print_Area" localSheetId="0">'1022_'!$A$1:$K$92</definedName>
  </definedNames>
  <calcPr calcId="144525"/>
</workbook>
</file>

<file path=xl/calcChain.xml><?xml version="1.0" encoding="utf-8"?>
<calcChain xmlns="http://schemas.openxmlformats.org/spreadsheetml/2006/main">
  <c r="J83" i="1" l="1"/>
  <c r="J82" i="1"/>
  <c r="J80" i="1"/>
  <c r="F80" i="1"/>
  <c r="J79" i="1"/>
  <c r="F79" i="1"/>
  <c r="J78" i="1"/>
  <c r="F78" i="1"/>
  <c r="J77" i="1"/>
  <c r="F77" i="1"/>
  <c r="J76" i="1"/>
  <c r="J73" i="1"/>
  <c r="J72" i="1"/>
  <c r="J71" i="1"/>
  <c r="J70" i="1"/>
  <c r="J68" i="1"/>
  <c r="J66" i="1"/>
  <c r="J65" i="1"/>
  <c r="J64" i="1"/>
  <c r="J63" i="1"/>
  <c r="J62" i="1"/>
  <c r="J61" i="1"/>
  <c r="F48" i="1"/>
  <c r="F54" i="1" s="1"/>
  <c r="D48" i="1"/>
  <c r="H47" i="1"/>
  <c r="D47" i="1"/>
  <c r="H46" i="1"/>
  <c r="H48" i="1" s="1"/>
  <c r="D46" i="1"/>
  <c r="F55" i="1" l="1"/>
  <c r="H75" i="1" s="1"/>
  <c r="D54" i="1"/>
  <c r="D55" i="1" s="1"/>
  <c r="F75" i="1" s="1"/>
  <c r="J75" i="1" s="1"/>
  <c r="H54" i="1" l="1"/>
  <c r="H55" i="1" s="1"/>
</calcChain>
</file>

<file path=xl/sharedStrings.xml><?xml version="1.0" encoding="utf-8"?>
<sst xmlns="http://schemas.openxmlformats.org/spreadsheetml/2006/main" count="148" uniqueCount="107">
  <si>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</si>
  <si>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</si>
  <si>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</si>
  <si>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</si>
  <si>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</si>
  <si>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</si>
  <si>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</si>
  <si>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</si>
  <si>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</si>
  <si>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</si>
  <si>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</si>
  <si>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 /або розумового розвитку 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</si>
  <si>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</si>
  <si>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25 670 795,40 гривень, у тому числі загального фонду — 25 580 295,40 гривень та спеціального фонду — 90 500,00 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</si>
  <si>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</si>
  <si>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</si>
  <si>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</si>
  <si>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</si>
  <si>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  № 2145- VІІI від 05.09.2017 року “Про освіту”  (із змінами і доповненнями)</t>
  </si>
  <si>
    <t>Закон України № 463-IX від 16.01.2020 року “Про загальну середню освіту”  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</si>
  <si>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</si>
  <si>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</si>
  <si>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</si>
  <si>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</si>
  <si>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</si>
  <si>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</si>
  <si>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</si>
  <si>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№ 221 від 06.03.2019 року “Про затвердження Положення про спеціальну школу та Положення про навчально-реабілітаційний центр”</t>
  </si>
  <si>
    <t>Постанова Кабінету Міністрів України  № 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</si>
  <si>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</si>
  <si>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</si>
  <si>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</si>
  <si>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</si>
  <si>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</si>
  <si>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</si>
  <si>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</si>
  <si>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</si>
  <si>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</si>
  <si>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</si>
  <si>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дітей, які потребують корекції фізичного та/або розумного розвитку,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</si>
  <si>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 надання повної загальної середньої освіти хлопцям і дівчатам, які потребують корекції фізичного та/або розумого розвитку.</t>
    </r>
  </si>
  <si>
    <t> 8.Завдання бюджетної програми:</t>
  </si>
  <si>
    <t>Завдання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</si>
  <si>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</si>
  <si>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</si>
  <si>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</si>
  <si>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</si>
  <si>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</si>
  <si>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</si>
  <si>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</si>
  <si>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</si>
  <si>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</si>
  <si>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</si>
  <si>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</si>
  <si>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</si>
  <si>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</si>
  <si>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</si>
  <si>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</si>
  <si>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</si>
  <si>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</si>
  <si>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</si>
  <si>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</si>
  <si>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</si>
  <si>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</si>
  <si>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</si>
  <si>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</si>
  <si>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</si>
  <si>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</si>
  <si>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</si>
  <si>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</si>
  <si>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</si>
  <si>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</si>
  <si>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</si>
  <si>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</si>
  <si>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</si>
  <si>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</si>
  <si>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</si>
  <si>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</si>
  <si>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закладів, в яких будуть проведені поточні ремонти</t>
  </si>
  <si>
    <t>Рішення виконавчого комітету № 705  від 13.10.2022 року.</t>
  </si>
  <si>
    <t xml:space="preserve">Кількість закладів, в яких будуть проведені поточні ремонти споруд цивільного захисту (укриття, бомбосховища тощо) </t>
  </si>
  <si>
    <t xml:space="preserve"> Рішення виконавчого комітету № 467  від 14.07.2022 року. Рішення виконавчого комітету № 705  від 13.10.2022 року.</t>
  </si>
  <si>
    <t xml:space="preserve">Кількість закладів, в яких буде впроваджено заходи з енергозбереження та підвищення термомодернізації будівель з метою підготовки до проведення опалювального сезону 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</si>
  <si>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</si>
  <si>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</si>
  <si>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</si>
  <si>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</si>
  <si>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виконання поточних ремонтів.</t>
  </si>
  <si>
    <t xml:space="preserve">Середні витрати на виконання поточних ремонтів споруд цивільного захисту (укриття, бомбосховища тощо) та придбання будівельних матеріалів, інвентарю та інструментів 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</si>
  <si>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</si>
  <si>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</si>
  <si>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Відсоток учнів, які закінчили школу</t>
  </si>
  <si>
    <t>%</t>
  </si>
  <si>
    <t>Звітність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</si>
  <si>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</si>
  <si>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</si>
  <si>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</si>
  <si>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</si>
  <si>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</si>
  <si>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</si>
  <si>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</si>
  <si>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</si>
  <si>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</si>
  <si>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</si>
  <si>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</si>
  <si>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28 жовтня 2022 року № 162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</si>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</sst>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  <numFmt numFmtId="167" formatCode="0.0"/>
  </numFmts>
  <fonts count="2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7" fillId="0" borderId="0"/>
    <xf numFmtId="0" fontId="1" fillId="0" borderId="0"/>
    <xf numFmtId="0" fontId="18" fillId="0" borderId="0">
      <alignment vertical="top"/>
    </xf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 shrinkToFit="1"/>
    </xf>
    <xf numFmtId="167" fontId="8" fillId="0" borderId="5" xfId="0" applyNumberFormat="1" applyFont="1" applyFill="1" applyBorder="1" applyAlignment="1">
      <alignment horizontal="center" vertical="center" wrapText="1" shrinkToFit="1"/>
    </xf>
    <xf numFmtId="167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94"/>
  <sheetViews>
    <sheetView tabSelected="1" view="pageBreakPreview" topLeftCell="A82" zoomScale="60" zoomScaleNormal="80" workbookViewId="0">
      <selection activeCell="B93" sqref="B9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7.33203125" style="1" customWidth="1"/>
    <col min="14" max="15" width="13" style="1" bestFit="1" customWidth="1"/>
    <col min="16" max="16" width="15.1640625" style="1" customWidth="1"/>
    <col min="17" max="17" width="10.5" style="1" customWidth="1"/>
    <col min="18" max="18" width="13" style="1" customWidth="1"/>
    <col min="19" max="20" width="9.33203125" style="1"/>
    <col min="21" max="21" width="17.6640625" style="1" customWidth="1"/>
    <col min="22" max="16384" width="9.33203125" style="1"/>
  </cols>
  <sheetData>
    <row r="1" spans="1:11" ht="96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1" ht="132.6" customHeight="1" x14ac:dyDescent="0.2">
      <c r="B2" s="2"/>
      <c r="C2" s="2"/>
      <c r="D2" s="2"/>
      <c r="E2" s="2"/>
      <c r="F2" s="2"/>
      <c r="G2" s="3" t="s">
        <v>105</v>
      </c>
      <c r="H2" s="3"/>
      <c r="I2" s="3"/>
      <c r="J2" s="3"/>
      <c r="K2" s="3"/>
    </row>
    <row r="3" spans="1:11" ht="37.5" customHeigh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40.25" customHeight="1" x14ac:dyDescent="0.2">
      <c r="A4" s="7" t="s">
        <v>2</v>
      </c>
      <c r="B4" s="8" t="s">
        <v>3</v>
      </c>
      <c r="C4" s="8"/>
      <c r="D4" s="8"/>
      <c r="E4" s="8"/>
      <c r="F4" s="8"/>
      <c r="G4" s="9" t="s">
        <v>4</v>
      </c>
      <c r="H4" s="9"/>
      <c r="I4" s="9"/>
      <c r="J4" s="9"/>
      <c r="K4" s="9"/>
    </row>
    <row r="5" spans="1:11" ht="135" customHeight="1" x14ac:dyDescent="0.2">
      <c r="A5" s="10" t="s">
        <v>5</v>
      </c>
      <c r="B5" s="8" t="s">
        <v>6</v>
      </c>
      <c r="C5" s="8"/>
      <c r="D5" s="8"/>
      <c r="E5" s="8"/>
      <c r="F5" s="8"/>
      <c r="G5" s="8" t="s">
        <v>7</v>
      </c>
      <c r="H5" s="8"/>
      <c r="I5" s="8"/>
      <c r="J5" s="8"/>
      <c r="K5" s="8"/>
    </row>
    <row r="6" spans="1:11" ht="140.25" customHeight="1" x14ac:dyDescent="0.2">
      <c r="A6" s="10" t="s">
        <v>8</v>
      </c>
      <c r="B6" s="9" t="s">
        <v>9</v>
      </c>
      <c r="C6" s="8"/>
      <c r="D6" s="11" t="s">
        <v>10</v>
      </c>
      <c r="E6" s="12" t="s">
        <v>11</v>
      </c>
      <c r="F6" s="8"/>
      <c r="G6" s="9" t="s">
        <v>12</v>
      </c>
      <c r="H6" s="8"/>
      <c r="I6" s="8"/>
      <c r="J6" s="8"/>
      <c r="K6" s="8"/>
    </row>
    <row r="7" spans="1:11" ht="34.5" customHeight="1" x14ac:dyDescent="0.2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9.5" customHeight="1" x14ac:dyDescent="0.2">
      <c r="A8" s="14" t="s">
        <v>14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1" customHeight="1" x14ac:dyDescent="0.2">
      <c r="A9" s="15" t="s">
        <v>15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1" customHeight="1" x14ac:dyDescent="0.2">
      <c r="A10" s="15" t="s">
        <v>16</v>
      </c>
      <c r="B10" s="15"/>
      <c r="C10" s="15"/>
      <c r="D10" s="15"/>
      <c r="E10" s="15"/>
      <c r="F10" s="15"/>
      <c r="G10" s="15"/>
      <c r="H10" s="15"/>
      <c r="I10" s="15"/>
      <c r="J10" s="16"/>
      <c r="K10" s="16"/>
    </row>
    <row r="11" spans="1:11" ht="21" customHeight="1" x14ac:dyDescent="0.2">
      <c r="A11" s="15" t="s">
        <v>17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21" customHeight="1" x14ac:dyDescent="0.2">
      <c r="A12" s="15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ht="21" customHeight="1" x14ac:dyDescent="0.2">
      <c r="A13" s="15" t="s">
        <v>19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ht="21" customHeight="1" x14ac:dyDescent="0.2">
      <c r="A14" s="15" t="s">
        <v>20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37.5" customHeight="1" x14ac:dyDescent="0.2">
      <c r="A15" s="15" t="s">
        <v>21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ht="30.75" customHeight="1" x14ac:dyDescent="0.2">
      <c r="A16" s="15" t="s">
        <v>22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40.9" customHeight="1" x14ac:dyDescent="0.2">
      <c r="A17" s="15" t="s">
        <v>23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36" customHeight="1" x14ac:dyDescent="0.2">
      <c r="A18" s="19" t="s">
        <v>24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27.6" customHeight="1" x14ac:dyDescent="0.2">
      <c r="A19" s="19" t="s">
        <v>25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36" customHeight="1" x14ac:dyDescent="0.2">
      <c r="A20" s="19" t="s">
        <v>26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25.9" customHeight="1" x14ac:dyDescent="0.2">
      <c r="A21" s="15" t="s">
        <v>27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ht="36.6" customHeight="1" x14ac:dyDescent="0.2">
      <c r="A22" s="15" t="s">
        <v>28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23.25" customHeight="1" x14ac:dyDescent="0.2">
      <c r="A23" s="22" t="s">
        <v>29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ht="32.25" customHeight="1" x14ac:dyDescent="0.2">
      <c r="A24" s="15" t="s">
        <v>30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27" customHeight="1" x14ac:dyDescent="0.2">
      <c r="A25" s="15" t="s">
        <v>31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30.75" customHeight="1" x14ac:dyDescent="0.2">
      <c r="A26" s="15" t="s">
        <v>32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30.75" customHeight="1" x14ac:dyDescent="0.2">
      <c r="A27" s="15" t="s">
        <v>33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24.75" customHeight="1" x14ac:dyDescent="0.2">
      <c r="A28" s="15" t="s">
        <v>34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24.75" customHeight="1" x14ac:dyDescent="0.2">
      <c r="A29" s="15" t="s">
        <v>35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23.25" customHeight="1" x14ac:dyDescent="0.2">
      <c r="A30" s="17" t="s">
        <v>36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9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23.25" customHeight="1" x14ac:dyDescent="0.2">
      <c r="A32" s="23" t="s">
        <v>37</v>
      </c>
      <c r="B32" s="24" t="s">
        <v>38</v>
      </c>
      <c r="C32" s="24"/>
      <c r="D32" s="24"/>
      <c r="E32" s="24"/>
      <c r="F32" s="24"/>
      <c r="G32" s="24"/>
      <c r="H32" s="24"/>
      <c r="I32" s="25"/>
      <c r="J32" s="25"/>
      <c r="K32" s="25"/>
    </row>
    <row r="33" spans="1:21" ht="46.5" customHeight="1" x14ac:dyDescent="0.2">
      <c r="A33" s="26">
        <v>1</v>
      </c>
      <c r="B33" s="27" t="s">
        <v>39</v>
      </c>
      <c r="C33" s="27"/>
      <c r="D33" s="27"/>
      <c r="E33" s="27"/>
      <c r="F33" s="27"/>
      <c r="G33" s="27"/>
      <c r="H33" s="27"/>
      <c r="I33" s="25"/>
      <c r="J33" s="25"/>
      <c r="K33" s="25"/>
    </row>
    <row r="34" spans="1:21" ht="12" customHeight="1" x14ac:dyDescent="0.2">
      <c r="A34" s="28"/>
      <c r="B34" s="7"/>
      <c r="C34" s="7"/>
      <c r="D34" s="7"/>
      <c r="E34" s="7"/>
      <c r="F34" s="7"/>
      <c r="G34" s="7"/>
      <c r="H34" s="7"/>
      <c r="I34" s="25"/>
      <c r="J34" s="25"/>
      <c r="K34" s="25"/>
    </row>
    <row r="35" spans="1:21" ht="23.25" customHeight="1" x14ac:dyDescent="0.2">
      <c r="A35" s="17" t="s">
        <v>40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21" ht="10.5" customHeight="1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21" ht="23.25" customHeight="1" x14ac:dyDescent="0.2">
      <c r="A37" s="17" t="s">
        <v>41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21" ht="9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21" ht="23.25" customHeight="1" x14ac:dyDescent="0.2">
      <c r="A39" s="23" t="s">
        <v>37</v>
      </c>
      <c r="B39" s="24" t="s">
        <v>42</v>
      </c>
      <c r="C39" s="24"/>
      <c r="D39" s="24"/>
      <c r="E39" s="24"/>
      <c r="F39" s="24"/>
      <c r="G39" s="24"/>
      <c r="H39" s="24"/>
      <c r="I39" s="25"/>
      <c r="J39" s="25"/>
      <c r="K39" s="25"/>
    </row>
    <row r="40" spans="1:21" ht="36.75" customHeight="1" x14ac:dyDescent="0.2">
      <c r="A40" s="29">
        <v>1</v>
      </c>
      <c r="B40" s="30" t="s">
        <v>43</v>
      </c>
      <c r="C40" s="31"/>
      <c r="D40" s="31"/>
      <c r="E40" s="31"/>
      <c r="F40" s="31"/>
      <c r="G40" s="31"/>
      <c r="H40" s="32"/>
      <c r="I40" s="25"/>
      <c r="J40" s="25"/>
      <c r="K40" s="25"/>
    </row>
    <row r="41" spans="1:21" ht="15.75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21" ht="15.75" x14ac:dyDescent="0.2">
      <c r="A42" s="17" t="s">
        <v>44</v>
      </c>
      <c r="B42" s="17"/>
      <c r="C42" s="17"/>
      <c r="D42" s="17"/>
      <c r="E42" s="17"/>
      <c r="F42" s="17"/>
      <c r="G42" s="17"/>
      <c r="H42" s="17"/>
      <c r="I42" s="25"/>
      <c r="J42" s="25"/>
      <c r="K42" s="25"/>
    </row>
    <row r="43" spans="1:21" ht="15.75" x14ac:dyDescent="0.2">
      <c r="A43" s="33" t="s">
        <v>45</v>
      </c>
      <c r="B43" s="33"/>
      <c r="C43" s="33"/>
      <c r="D43" s="33"/>
      <c r="E43" s="33"/>
      <c r="F43" s="33"/>
      <c r="G43" s="33"/>
      <c r="H43" s="33"/>
      <c r="I43" s="33"/>
      <c r="J43" s="10"/>
      <c r="K43" s="10"/>
    </row>
    <row r="44" spans="1:21" s="37" customFormat="1" ht="78.75" customHeight="1" x14ac:dyDescent="0.2">
      <c r="A44" s="34" t="s">
        <v>37</v>
      </c>
      <c r="B44" s="24" t="s">
        <v>46</v>
      </c>
      <c r="C44" s="24"/>
      <c r="D44" s="24" t="s">
        <v>47</v>
      </c>
      <c r="E44" s="24"/>
      <c r="F44" s="24" t="s">
        <v>48</v>
      </c>
      <c r="G44" s="24"/>
      <c r="H44" s="24" t="s">
        <v>49</v>
      </c>
      <c r="I44" s="24"/>
      <c r="J44" s="35"/>
      <c r="K44" s="36"/>
    </row>
    <row r="45" spans="1:21" ht="15.75" x14ac:dyDescent="0.2">
      <c r="A45" s="38">
        <v>1</v>
      </c>
      <c r="B45" s="39">
        <v>2</v>
      </c>
      <c r="C45" s="39"/>
      <c r="D45" s="39">
        <v>3</v>
      </c>
      <c r="E45" s="39"/>
      <c r="F45" s="39">
        <v>4</v>
      </c>
      <c r="G45" s="39"/>
      <c r="H45" s="39">
        <v>6</v>
      </c>
      <c r="I45" s="39"/>
      <c r="J45" s="40"/>
      <c r="K45" s="25"/>
    </row>
    <row r="46" spans="1:21" ht="39.75" customHeight="1" x14ac:dyDescent="0.2">
      <c r="A46" s="41">
        <v>1</v>
      </c>
      <c r="B46" s="27" t="s">
        <v>50</v>
      </c>
      <c r="C46" s="27"/>
      <c r="D46" s="42">
        <f>24000135+15477+97213.4+1700+250000+132000+345000</f>
        <v>24841525.399999999</v>
      </c>
      <c r="E46" s="42"/>
      <c r="F46" s="42">
        <v>90500</v>
      </c>
      <c r="G46" s="42"/>
      <c r="H46" s="42">
        <f>D46+F46</f>
        <v>24932025.399999999</v>
      </c>
      <c r="I46" s="42"/>
      <c r="J46" s="43"/>
      <c r="K46" s="25"/>
    </row>
    <row r="47" spans="1:21" ht="45" customHeight="1" x14ac:dyDescent="0.2">
      <c r="A47" s="41">
        <v>2</v>
      </c>
      <c r="B47" s="27" t="s">
        <v>51</v>
      </c>
      <c r="C47" s="27"/>
      <c r="D47" s="42">
        <f>772470-1700-32000</f>
        <v>738770</v>
      </c>
      <c r="E47" s="42"/>
      <c r="F47" s="42"/>
      <c r="G47" s="42"/>
      <c r="H47" s="42">
        <f>D47+F47</f>
        <v>738770</v>
      </c>
      <c r="I47" s="42"/>
      <c r="J47" s="43"/>
      <c r="K47" s="25"/>
      <c r="P47" s="99"/>
      <c r="Q47" s="99"/>
      <c r="R47" s="99"/>
      <c r="S47" s="99"/>
      <c r="T47" s="99"/>
      <c r="U47" s="99"/>
    </row>
    <row r="48" spans="1:21" ht="15.75" x14ac:dyDescent="0.2">
      <c r="A48" s="44" t="s">
        <v>52</v>
      </c>
      <c r="B48" s="44"/>
      <c r="C48" s="44"/>
      <c r="D48" s="42">
        <f>SUM(D46:D47)</f>
        <v>25580295.399999999</v>
      </c>
      <c r="E48" s="42"/>
      <c r="F48" s="42">
        <f>SUM(F46:F47)</f>
        <v>90500</v>
      </c>
      <c r="G48" s="42"/>
      <c r="H48" s="42">
        <f>SUM(H46:H47)</f>
        <v>25670795.399999999</v>
      </c>
      <c r="I48" s="42"/>
      <c r="J48" s="25"/>
      <c r="K48" s="25"/>
      <c r="P48" s="100"/>
      <c r="Q48" s="100"/>
      <c r="R48" s="100"/>
      <c r="S48" s="100"/>
      <c r="T48" s="100"/>
      <c r="U48" s="100"/>
    </row>
    <row r="49" spans="1:11" ht="15.75" x14ac:dyDescent="0.2">
      <c r="A49" s="25"/>
      <c r="B49" s="7"/>
      <c r="C49" s="25"/>
      <c r="D49" s="47"/>
      <c r="E49" s="47"/>
      <c r="F49" s="47"/>
      <c r="G49" s="47"/>
      <c r="H49" s="47"/>
      <c r="I49" s="47"/>
      <c r="J49" s="25"/>
      <c r="K49" s="25"/>
    </row>
    <row r="50" spans="1:11" ht="15.75" x14ac:dyDescent="0.2">
      <c r="A50" s="17" t="s">
        <v>53</v>
      </c>
      <c r="B50" s="17"/>
      <c r="C50" s="17"/>
      <c r="D50" s="17"/>
      <c r="E50" s="17"/>
      <c r="F50" s="17"/>
      <c r="G50" s="17"/>
      <c r="H50" s="17"/>
      <c r="I50" s="25"/>
      <c r="J50" s="25"/>
      <c r="K50" s="25"/>
    </row>
    <row r="51" spans="1:11" ht="16.5" customHeight="1" x14ac:dyDescent="0.2">
      <c r="A51" s="33" t="s">
        <v>45</v>
      </c>
      <c r="B51" s="33"/>
      <c r="C51" s="33"/>
      <c r="D51" s="33"/>
      <c r="E51" s="33"/>
      <c r="F51" s="33"/>
      <c r="G51" s="33"/>
      <c r="H51" s="33"/>
      <c r="I51" s="33"/>
      <c r="J51" s="10"/>
      <c r="K51" s="10"/>
    </row>
    <row r="52" spans="1:11" ht="31.5" customHeight="1" x14ac:dyDescent="0.2">
      <c r="A52" s="24" t="s">
        <v>54</v>
      </c>
      <c r="B52" s="24"/>
      <c r="C52" s="24"/>
      <c r="D52" s="24" t="s">
        <v>47</v>
      </c>
      <c r="E52" s="24"/>
      <c r="F52" s="24" t="s">
        <v>48</v>
      </c>
      <c r="G52" s="24"/>
      <c r="H52" s="24" t="s">
        <v>49</v>
      </c>
      <c r="I52" s="24"/>
      <c r="J52" s="25"/>
      <c r="K52" s="25"/>
    </row>
    <row r="53" spans="1:11" ht="16.5" customHeight="1" x14ac:dyDescent="0.2">
      <c r="A53" s="39">
        <v>1</v>
      </c>
      <c r="B53" s="39"/>
      <c r="C53" s="39"/>
      <c r="D53" s="39">
        <v>2</v>
      </c>
      <c r="E53" s="39"/>
      <c r="F53" s="39">
        <v>3</v>
      </c>
      <c r="G53" s="39"/>
      <c r="H53" s="39">
        <v>4</v>
      </c>
      <c r="I53" s="39"/>
      <c r="J53" s="25"/>
      <c r="K53" s="25"/>
    </row>
    <row r="54" spans="1:11" ht="42" customHeight="1" x14ac:dyDescent="0.2">
      <c r="A54" s="30" t="s">
        <v>55</v>
      </c>
      <c r="B54" s="31"/>
      <c r="C54" s="32"/>
      <c r="D54" s="48">
        <f>D48</f>
        <v>25580295.399999999</v>
      </c>
      <c r="E54" s="48"/>
      <c r="F54" s="48">
        <f>F48</f>
        <v>90500</v>
      </c>
      <c r="G54" s="48"/>
      <c r="H54" s="48">
        <f>F54+D54</f>
        <v>25670795.399999999</v>
      </c>
      <c r="I54" s="48"/>
      <c r="J54" s="25"/>
      <c r="K54" s="25"/>
    </row>
    <row r="55" spans="1:11" ht="26.25" customHeight="1" x14ac:dyDescent="0.2">
      <c r="A55" s="49" t="s">
        <v>52</v>
      </c>
      <c r="B55" s="50"/>
      <c r="C55" s="50"/>
      <c r="D55" s="51">
        <f>D54</f>
        <v>25580295.399999999</v>
      </c>
      <c r="E55" s="51"/>
      <c r="F55" s="51">
        <f>F54</f>
        <v>90500</v>
      </c>
      <c r="G55" s="51"/>
      <c r="H55" s="51">
        <f>H54</f>
        <v>25670795.399999999</v>
      </c>
      <c r="I55" s="51"/>
      <c r="J55" s="25"/>
      <c r="K55" s="25"/>
    </row>
    <row r="56" spans="1:11" ht="6" customHeight="1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1:11" ht="17.25" customHeight="1" x14ac:dyDescent="0.2">
      <c r="A57" s="17" t="s">
        <v>56</v>
      </c>
      <c r="B57" s="17"/>
      <c r="C57" s="17"/>
      <c r="D57" s="17"/>
      <c r="E57" s="17"/>
      <c r="F57" s="17"/>
      <c r="G57" s="17"/>
      <c r="H57" s="17"/>
      <c r="I57" s="25"/>
      <c r="J57" s="25"/>
      <c r="K57" s="25"/>
    </row>
    <row r="58" spans="1:11" ht="49.5" customHeight="1" x14ac:dyDescent="0.2">
      <c r="A58" s="34" t="s">
        <v>37</v>
      </c>
      <c r="B58" s="34" t="s">
        <v>57</v>
      </c>
      <c r="C58" s="34" t="s">
        <v>58</v>
      </c>
      <c r="D58" s="24" t="s">
        <v>59</v>
      </c>
      <c r="E58" s="24"/>
      <c r="F58" s="24" t="s">
        <v>47</v>
      </c>
      <c r="G58" s="24"/>
      <c r="H58" s="24" t="s">
        <v>48</v>
      </c>
      <c r="I58" s="24"/>
      <c r="J58" s="24" t="s">
        <v>49</v>
      </c>
      <c r="K58" s="24"/>
    </row>
    <row r="59" spans="1:11" s="37" customFormat="1" ht="21.95" customHeight="1" x14ac:dyDescent="0.2">
      <c r="A59" s="38">
        <v>1</v>
      </c>
      <c r="B59" s="38">
        <v>2</v>
      </c>
      <c r="C59" s="38">
        <v>3</v>
      </c>
      <c r="D59" s="39">
        <v>4</v>
      </c>
      <c r="E59" s="39"/>
      <c r="F59" s="39">
        <v>5</v>
      </c>
      <c r="G59" s="39"/>
      <c r="H59" s="39">
        <v>6</v>
      </c>
      <c r="I59" s="39"/>
      <c r="J59" s="39">
        <v>7</v>
      </c>
      <c r="K59" s="52"/>
    </row>
    <row r="60" spans="1:11" ht="21.95" customHeight="1" x14ac:dyDescent="0.2">
      <c r="A60" s="41">
        <v>1</v>
      </c>
      <c r="B60" s="53" t="s">
        <v>60</v>
      </c>
      <c r="C60" s="54"/>
      <c r="D60" s="52"/>
      <c r="E60" s="52"/>
      <c r="F60" s="52"/>
      <c r="G60" s="52"/>
      <c r="H60" s="52"/>
      <c r="I60" s="52"/>
      <c r="J60" s="52"/>
      <c r="K60" s="52"/>
    </row>
    <row r="61" spans="1:11" ht="36" customHeight="1" x14ac:dyDescent="0.2">
      <c r="A61" s="55"/>
      <c r="B61" s="56" t="s">
        <v>61</v>
      </c>
      <c r="C61" s="56" t="s">
        <v>62</v>
      </c>
      <c r="D61" s="27" t="s">
        <v>63</v>
      </c>
      <c r="E61" s="27"/>
      <c r="F61" s="57">
        <v>2</v>
      </c>
      <c r="G61" s="57"/>
      <c r="H61" s="52"/>
      <c r="I61" s="52"/>
      <c r="J61" s="57">
        <f t="shared" ref="J61:J66" si="0">F61+H61</f>
        <v>2</v>
      </c>
      <c r="K61" s="57"/>
    </row>
    <row r="62" spans="1:11" ht="35.85" customHeight="1" x14ac:dyDescent="0.2">
      <c r="A62" s="55"/>
      <c r="B62" s="56" t="s">
        <v>64</v>
      </c>
      <c r="C62" s="56" t="s">
        <v>62</v>
      </c>
      <c r="D62" s="27" t="s">
        <v>63</v>
      </c>
      <c r="E62" s="27"/>
      <c r="F62" s="57">
        <v>18</v>
      </c>
      <c r="G62" s="57"/>
      <c r="H62" s="52"/>
      <c r="I62" s="52"/>
      <c r="J62" s="57">
        <f t="shared" si="0"/>
        <v>18</v>
      </c>
      <c r="K62" s="57"/>
    </row>
    <row r="63" spans="1:11" s="63" customFormat="1" ht="51" customHeight="1" x14ac:dyDescent="0.2">
      <c r="A63" s="58"/>
      <c r="B63" s="59" t="s">
        <v>65</v>
      </c>
      <c r="C63" s="59" t="s">
        <v>62</v>
      </c>
      <c r="D63" s="60" t="s">
        <v>66</v>
      </c>
      <c r="E63" s="60"/>
      <c r="F63" s="61">
        <v>114.52</v>
      </c>
      <c r="G63" s="62"/>
      <c r="H63" s="61">
        <v>0</v>
      </c>
      <c r="I63" s="62"/>
      <c r="J63" s="61">
        <f t="shared" si="0"/>
        <v>114.52</v>
      </c>
      <c r="K63" s="62"/>
    </row>
    <row r="64" spans="1:11" s="63" customFormat="1" ht="32.25" customHeight="1" x14ac:dyDescent="0.2">
      <c r="A64" s="58"/>
      <c r="B64" s="59" t="s">
        <v>67</v>
      </c>
      <c r="C64" s="59" t="s">
        <v>62</v>
      </c>
      <c r="D64" s="60" t="s">
        <v>66</v>
      </c>
      <c r="E64" s="60"/>
      <c r="F64" s="61">
        <v>81.77</v>
      </c>
      <c r="G64" s="62"/>
      <c r="H64" s="61">
        <v>0</v>
      </c>
      <c r="I64" s="62"/>
      <c r="J64" s="61">
        <f t="shared" si="0"/>
        <v>81.77</v>
      </c>
      <c r="K64" s="62"/>
    </row>
    <row r="65" spans="1:11" s="63" customFormat="1" ht="31.5" customHeight="1" x14ac:dyDescent="0.2">
      <c r="A65" s="58"/>
      <c r="B65" s="59" t="s">
        <v>68</v>
      </c>
      <c r="C65" s="59" t="s">
        <v>62</v>
      </c>
      <c r="D65" s="60" t="s">
        <v>66</v>
      </c>
      <c r="E65" s="60"/>
      <c r="F65" s="61">
        <v>11.75</v>
      </c>
      <c r="G65" s="62"/>
      <c r="H65" s="61">
        <v>0</v>
      </c>
      <c r="I65" s="62"/>
      <c r="J65" s="61">
        <f t="shared" si="0"/>
        <v>11.75</v>
      </c>
      <c r="K65" s="62"/>
    </row>
    <row r="66" spans="1:11" s="63" customFormat="1" ht="29.25" customHeight="1" x14ac:dyDescent="0.2">
      <c r="A66" s="58"/>
      <c r="B66" s="59" t="s">
        <v>69</v>
      </c>
      <c r="C66" s="59" t="s">
        <v>62</v>
      </c>
      <c r="D66" s="60" t="s">
        <v>66</v>
      </c>
      <c r="E66" s="60"/>
      <c r="F66" s="61">
        <v>21</v>
      </c>
      <c r="G66" s="62"/>
      <c r="H66" s="61">
        <v>0</v>
      </c>
      <c r="I66" s="62"/>
      <c r="J66" s="61">
        <f t="shared" si="0"/>
        <v>21</v>
      </c>
      <c r="K66" s="62"/>
    </row>
    <row r="67" spans="1:11" ht="23.25" customHeight="1" x14ac:dyDescent="0.2">
      <c r="A67" s="55">
        <v>2</v>
      </c>
      <c r="B67" s="53" t="s">
        <v>70</v>
      </c>
      <c r="C67" s="56"/>
      <c r="D67" s="27"/>
      <c r="E67" s="27"/>
      <c r="F67" s="57"/>
      <c r="G67" s="57"/>
      <c r="H67" s="52"/>
      <c r="I67" s="52"/>
      <c r="J67" s="45"/>
      <c r="K67" s="46"/>
    </row>
    <row r="68" spans="1:11" ht="42" customHeight="1" x14ac:dyDescent="0.2">
      <c r="A68" s="55"/>
      <c r="B68" s="56" t="s">
        <v>71</v>
      </c>
      <c r="C68" s="56" t="s">
        <v>72</v>
      </c>
      <c r="D68" s="27" t="s">
        <v>73</v>
      </c>
      <c r="E68" s="27"/>
      <c r="F68" s="57">
        <v>149</v>
      </c>
      <c r="G68" s="57"/>
      <c r="H68" s="64"/>
      <c r="I68" s="64"/>
      <c r="J68" s="65">
        <f>F68+H68</f>
        <v>149</v>
      </c>
      <c r="K68" s="66"/>
    </row>
    <row r="69" spans="1:11" ht="42.6" customHeight="1" x14ac:dyDescent="0.2">
      <c r="A69" s="55"/>
      <c r="B69" s="56" t="s">
        <v>74</v>
      </c>
      <c r="C69" s="56" t="s">
        <v>62</v>
      </c>
      <c r="D69" s="30" t="s">
        <v>75</v>
      </c>
      <c r="E69" s="32"/>
      <c r="F69" s="67">
        <v>175</v>
      </c>
      <c r="G69" s="68"/>
      <c r="H69" s="69"/>
      <c r="I69" s="70"/>
      <c r="J69" s="67">
        <v>175</v>
      </c>
      <c r="K69" s="68"/>
    </row>
    <row r="70" spans="1:11" ht="42.6" customHeight="1" x14ac:dyDescent="0.2">
      <c r="A70" s="55"/>
      <c r="B70" s="56" t="s">
        <v>76</v>
      </c>
      <c r="C70" s="56" t="s">
        <v>77</v>
      </c>
      <c r="D70" s="30" t="s">
        <v>75</v>
      </c>
      <c r="E70" s="32"/>
      <c r="F70" s="71">
        <v>49</v>
      </c>
      <c r="G70" s="72"/>
      <c r="H70" s="71"/>
      <c r="I70" s="72"/>
      <c r="J70" s="71">
        <f>F70</f>
        <v>49</v>
      </c>
      <c r="K70" s="72"/>
    </row>
    <row r="71" spans="1:11" ht="42.6" customHeight="1" x14ac:dyDescent="0.2">
      <c r="A71" s="55"/>
      <c r="B71" s="56" t="s">
        <v>78</v>
      </c>
      <c r="C71" s="56"/>
      <c r="D71" s="73" t="s">
        <v>79</v>
      </c>
      <c r="E71" s="73"/>
      <c r="F71" s="67">
        <v>1</v>
      </c>
      <c r="G71" s="68"/>
      <c r="H71" s="67"/>
      <c r="I71" s="68"/>
      <c r="J71" s="67">
        <f>F71</f>
        <v>1</v>
      </c>
      <c r="K71" s="68"/>
    </row>
    <row r="72" spans="1:11" ht="72" customHeight="1" x14ac:dyDescent="0.2">
      <c r="A72" s="55"/>
      <c r="B72" s="74" t="s">
        <v>80</v>
      </c>
      <c r="C72" s="56"/>
      <c r="D72" s="73" t="s">
        <v>81</v>
      </c>
      <c r="E72" s="73"/>
      <c r="F72" s="67">
        <v>2</v>
      </c>
      <c r="G72" s="68"/>
      <c r="H72" s="67"/>
      <c r="I72" s="68"/>
      <c r="J72" s="67">
        <f>F72</f>
        <v>2</v>
      </c>
      <c r="K72" s="68"/>
    </row>
    <row r="73" spans="1:11" ht="114" customHeight="1" x14ac:dyDescent="0.2">
      <c r="A73" s="55"/>
      <c r="B73" s="56" t="s">
        <v>82</v>
      </c>
      <c r="C73" s="56"/>
      <c r="D73" s="73" t="s">
        <v>79</v>
      </c>
      <c r="E73" s="73"/>
      <c r="F73" s="67">
        <v>1</v>
      </c>
      <c r="G73" s="68"/>
      <c r="H73" s="67"/>
      <c r="I73" s="68"/>
      <c r="J73" s="67">
        <f>F73</f>
        <v>1</v>
      </c>
      <c r="K73" s="68"/>
    </row>
    <row r="74" spans="1:11" ht="30" customHeight="1" x14ac:dyDescent="0.2">
      <c r="A74" s="55">
        <v>3</v>
      </c>
      <c r="B74" s="53" t="s">
        <v>83</v>
      </c>
      <c r="C74" s="56"/>
      <c r="D74" s="27"/>
      <c r="E74" s="75"/>
      <c r="F74" s="76"/>
      <c r="G74" s="76"/>
      <c r="H74" s="57"/>
      <c r="I74" s="57"/>
      <c r="J74" s="57"/>
      <c r="K74" s="57"/>
    </row>
    <row r="75" spans="1:11" ht="34.5" customHeight="1" x14ac:dyDescent="0.2">
      <c r="A75" s="55"/>
      <c r="B75" s="56" t="s">
        <v>84</v>
      </c>
      <c r="C75" s="56" t="s">
        <v>77</v>
      </c>
      <c r="D75" s="27" t="s">
        <v>75</v>
      </c>
      <c r="E75" s="27"/>
      <c r="F75" s="45">
        <f>D55/F68</f>
        <v>171679.83489932885</v>
      </c>
      <c r="G75" s="46"/>
      <c r="H75" s="45">
        <f>F55/F68</f>
        <v>607.3825503355705</v>
      </c>
      <c r="I75" s="46"/>
      <c r="J75" s="45">
        <f>F75+H75</f>
        <v>172287.21744966443</v>
      </c>
      <c r="K75" s="46"/>
    </row>
    <row r="76" spans="1:11" ht="32.25" customHeight="1" x14ac:dyDescent="0.2">
      <c r="A76" s="55"/>
      <c r="B76" s="56" t="s">
        <v>85</v>
      </c>
      <c r="C76" s="56" t="s">
        <v>72</v>
      </c>
      <c r="D76" s="27" t="s">
        <v>75</v>
      </c>
      <c r="E76" s="27"/>
      <c r="F76" s="77">
        <v>8</v>
      </c>
      <c r="G76" s="78"/>
      <c r="H76" s="45"/>
      <c r="I76" s="46"/>
      <c r="J76" s="77">
        <f>F76+H76</f>
        <v>8</v>
      </c>
      <c r="K76" s="78"/>
    </row>
    <row r="77" spans="1:11" ht="32.25" customHeight="1" x14ac:dyDescent="0.2">
      <c r="A77" s="55"/>
      <c r="B77" s="59" t="s">
        <v>86</v>
      </c>
      <c r="C77" s="56" t="s">
        <v>72</v>
      </c>
      <c r="D77" s="27" t="s">
        <v>75</v>
      </c>
      <c r="E77" s="27"/>
      <c r="F77" s="77">
        <f>F68/F64</f>
        <v>1.8221841751253516</v>
      </c>
      <c r="G77" s="78"/>
      <c r="H77" s="45"/>
      <c r="I77" s="46"/>
      <c r="J77" s="77">
        <f>F77+H77</f>
        <v>1.8221841751253516</v>
      </c>
      <c r="K77" s="78"/>
    </row>
    <row r="78" spans="1:11" ht="32.25" customHeight="1" x14ac:dyDescent="0.2">
      <c r="A78" s="55"/>
      <c r="B78" s="74" t="s">
        <v>87</v>
      </c>
      <c r="C78" s="56" t="s">
        <v>77</v>
      </c>
      <c r="D78" s="27" t="s">
        <v>75</v>
      </c>
      <c r="E78" s="27"/>
      <c r="F78" s="45">
        <f>32000/1</f>
        <v>32000</v>
      </c>
      <c r="G78" s="46"/>
      <c r="H78" s="45"/>
      <c r="I78" s="46"/>
      <c r="J78" s="45">
        <f t="shared" ref="J78:J80" si="1">F78+H78</f>
        <v>32000</v>
      </c>
      <c r="K78" s="46"/>
    </row>
    <row r="79" spans="1:11" ht="115.5" customHeight="1" x14ac:dyDescent="0.2">
      <c r="A79" s="55"/>
      <c r="B79" s="74" t="s">
        <v>88</v>
      </c>
      <c r="C79" s="56" t="s">
        <v>77</v>
      </c>
      <c r="D79" s="27" t="s">
        <v>75</v>
      </c>
      <c r="E79" s="27"/>
      <c r="F79" s="45">
        <f>ROUND(222213.4/2,2)</f>
        <v>111106.7</v>
      </c>
      <c r="G79" s="46"/>
      <c r="H79" s="45"/>
      <c r="I79" s="46"/>
      <c r="J79" s="45">
        <f>F79+H79</f>
        <v>111106.7</v>
      </c>
      <c r="K79" s="46"/>
    </row>
    <row r="80" spans="1:11" ht="99" customHeight="1" x14ac:dyDescent="0.2">
      <c r="A80" s="55"/>
      <c r="B80" s="74" t="s">
        <v>89</v>
      </c>
      <c r="C80" s="56" t="s">
        <v>77</v>
      </c>
      <c r="D80" s="27" t="s">
        <v>75</v>
      </c>
      <c r="E80" s="27"/>
      <c r="F80" s="45">
        <f>250000/1</f>
        <v>250000</v>
      </c>
      <c r="G80" s="46"/>
      <c r="H80" s="45"/>
      <c r="I80" s="46"/>
      <c r="J80" s="45">
        <f t="shared" si="1"/>
        <v>250000</v>
      </c>
      <c r="K80" s="46"/>
    </row>
    <row r="81" spans="1:11" ht="21.95" customHeight="1" x14ac:dyDescent="0.2">
      <c r="A81" s="55">
        <v>4</v>
      </c>
      <c r="B81" s="53" t="s">
        <v>90</v>
      </c>
      <c r="C81" s="56"/>
      <c r="D81" s="27"/>
      <c r="E81" s="27"/>
      <c r="F81" s="57"/>
      <c r="G81" s="57"/>
      <c r="H81" s="52"/>
      <c r="I81" s="52"/>
      <c r="J81" s="57"/>
      <c r="K81" s="57"/>
    </row>
    <row r="82" spans="1:11" ht="34.9" customHeight="1" x14ac:dyDescent="0.2">
      <c r="A82" s="55"/>
      <c r="B82" s="56" t="s">
        <v>91</v>
      </c>
      <c r="C82" s="56" t="s">
        <v>92</v>
      </c>
      <c r="D82" s="27" t="s">
        <v>93</v>
      </c>
      <c r="E82" s="27"/>
      <c r="F82" s="57">
        <v>100</v>
      </c>
      <c r="G82" s="57"/>
      <c r="H82" s="52"/>
      <c r="I82" s="52"/>
      <c r="J82" s="57">
        <f>F82+H82</f>
        <v>100</v>
      </c>
      <c r="K82" s="57"/>
    </row>
    <row r="83" spans="1:11" ht="42.75" customHeight="1" x14ac:dyDescent="0.2">
      <c r="A83" s="55"/>
      <c r="B83" s="56" t="s">
        <v>94</v>
      </c>
      <c r="C83" s="56" t="s">
        <v>92</v>
      </c>
      <c r="D83" s="27" t="s">
        <v>75</v>
      </c>
      <c r="E83" s="27"/>
      <c r="F83" s="65"/>
      <c r="G83" s="66"/>
      <c r="H83" s="79">
        <v>43.8</v>
      </c>
      <c r="I83" s="80"/>
      <c r="J83" s="81">
        <f>F83+H83</f>
        <v>43.8</v>
      </c>
      <c r="K83" s="81"/>
    </row>
    <row r="84" spans="1:11" ht="41.25" customHeight="1" x14ac:dyDescent="0.2">
      <c r="A84" s="54"/>
      <c r="B84" s="56" t="s">
        <v>95</v>
      </c>
      <c r="C84" s="56" t="s">
        <v>92</v>
      </c>
      <c r="D84" s="27" t="s">
        <v>75</v>
      </c>
      <c r="E84" s="27"/>
      <c r="F84" s="82">
        <v>96.72</v>
      </c>
      <c r="G84" s="83"/>
      <c r="H84" s="82"/>
      <c r="I84" s="83"/>
      <c r="J84" s="82">
        <v>96.72</v>
      </c>
      <c r="K84" s="83"/>
    </row>
    <row r="85" spans="1:11" s="86" customFormat="1" ht="27" customHeight="1" x14ac:dyDescent="0.25">
      <c r="A85" s="84" t="s">
        <v>96</v>
      </c>
      <c r="B85" s="84"/>
      <c r="C85" s="85"/>
      <c r="D85" s="85"/>
      <c r="E85" s="85"/>
      <c r="F85" s="85"/>
      <c r="G85" s="85"/>
      <c r="H85" s="85"/>
      <c r="I85" s="85"/>
      <c r="J85" s="85"/>
      <c r="K85" s="85"/>
    </row>
    <row r="86" spans="1:11" s="86" customFormat="1" ht="15.75" customHeight="1" x14ac:dyDescent="0.25">
      <c r="A86" s="87"/>
      <c r="B86" s="85"/>
      <c r="C86" s="85"/>
      <c r="D86" s="85"/>
      <c r="E86" s="88"/>
      <c r="F86" s="85"/>
      <c r="G86" s="85"/>
      <c r="H86" s="89" t="s">
        <v>97</v>
      </c>
      <c r="I86" s="89"/>
      <c r="J86" s="89"/>
      <c r="K86" s="89"/>
    </row>
    <row r="87" spans="1:11" s="86" customFormat="1" ht="63.75" customHeight="1" x14ac:dyDescent="0.25">
      <c r="A87" s="84" t="s">
        <v>98</v>
      </c>
      <c r="B87" s="84"/>
      <c r="C87" s="85"/>
      <c r="D87" s="85"/>
      <c r="E87" s="90" t="s">
        <v>99</v>
      </c>
      <c r="F87" s="91"/>
      <c r="G87" s="91"/>
      <c r="H87" s="92" t="s">
        <v>100</v>
      </c>
      <c r="I87" s="92"/>
      <c r="J87" s="92"/>
      <c r="K87" s="92"/>
    </row>
    <row r="88" spans="1:11" s="86" customFormat="1" ht="33" customHeight="1" x14ac:dyDescent="0.25">
      <c r="A88" s="84" t="s">
        <v>101</v>
      </c>
      <c r="B88" s="84"/>
      <c r="C88" s="85"/>
      <c r="D88" s="85"/>
      <c r="E88" s="85"/>
      <c r="F88" s="85"/>
      <c r="G88" s="85"/>
      <c r="H88" s="93"/>
      <c r="I88" s="93"/>
      <c r="J88" s="93"/>
      <c r="K88" s="93"/>
    </row>
    <row r="89" spans="1:11" s="86" customFormat="1" ht="20.25" customHeight="1" x14ac:dyDescent="0.25">
      <c r="A89" s="87"/>
      <c r="B89" s="85"/>
      <c r="C89" s="85"/>
      <c r="D89" s="85"/>
      <c r="E89" s="88"/>
      <c r="F89" s="85"/>
      <c r="G89" s="85"/>
      <c r="H89" s="94" t="s">
        <v>102</v>
      </c>
      <c r="I89" s="94"/>
      <c r="J89" s="94"/>
      <c r="K89" s="94"/>
    </row>
    <row r="90" spans="1:11" s="86" customFormat="1" ht="34.5" customHeight="1" x14ac:dyDescent="0.2">
      <c r="A90" s="87" t="s">
        <v>103</v>
      </c>
      <c r="B90" s="85"/>
      <c r="C90" s="87"/>
      <c r="D90" s="85"/>
      <c r="E90" s="90" t="s">
        <v>99</v>
      </c>
      <c r="F90" s="90"/>
      <c r="G90" s="91"/>
      <c r="H90" s="92" t="s">
        <v>100</v>
      </c>
      <c r="I90" s="92"/>
      <c r="J90" s="92"/>
      <c r="K90" s="92"/>
    </row>
    <row r="91" spans="1:11" ht="16.5" customHeight="1" x14ac:dyDescent="0.2">
      <c r="A91" s="95"/>
      <c r="B91" s="96" t="s">
        <v>104</v>
      </c>
      <c r="C91" s="95"/>
      <c r="D91" s="95"/>
      <c r="E91" s="95"/>
      <c r="F91" s="95"/>
      <c r="G91" s="95"/>
      <c r="H91" s="95"/>
      <c r="I91" s="95"/>
      <c r="J91" s="95"/>
      <c r="K91" s="95"/>
    </row>
    <row r="92" spans="1:11" x14ac:dyDescent="0.2">
      <c r="A92" s="95"/>
      <c r="B92" s="97" t="s">
        <v>106</v>
      </c>
      <c r="C92" s="95"/>
      <c r="D92" s="95"/>
      <c r="E92" s="95"/>
      <c r="F92" s="95"/>
      <c r="G92" s="95"/>
      <c r="H92" s="95"/>
      <c r="I92" s="95"/>
      <c r="J92" s="95"/>
      <c r="K92" s="95"/>
    </row>
    <row r="93" spans="1:11" ht="17.25" customHeight="1" x14ac:dyDescent="0.2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</row>
    <row r="94" spans="1:11" x14ac:dyDescent="0.2">
      <c r="A94" s="98"/>
      <c r="B94" s="98"/>
    </row>
  </sheetData>
  <mergeCells count="204">
    <mergeCell ref="H89:K89"/>
    <mergeCell ref="H90:K90"/>
    <mergeCell ref="A94:B94"/>
    <mergeCell ref="A85:B85"/>
    <mergeCell ref="H86:K86"/>
    <mergeCell ref="A87:B87"/>
    <mergeCell ref="H87:K87"/>
    <mergeCell ref="A88:B88"/>
    <mergeCell ref="H88:K8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A55:C55"/>
    <mergeCell ref="D55:E55"/>
    <mergeCell ref="F55:G55"/>
    <mergeCell ref="H55:I55"/>
    <mergeCell ref="A57:H57"/>
    <mergeCell ref="D58:E58"/>
    <mergeCell ref="F58:G58"/>
    <mergeCell ref="H58:I58"/>
    <mergeCell ref="A53:C53"/>
    <mergeCell ref="D53:E53"/>
    <mergeCell ref="F53:G53"/>
    <mergeCell ref="H53:I53"/>
    <mergeCell ref="A54:C54"/>
    <mergeCell ref="D54:E54"/>
    <mergeCell ref="F54:G54"/>
    <mergeCell ref="H54:I54"/>
    <mergeCell ref="A50:H50"/>
    <mergeCell ref="A51:I51"/>
    <mergeCell ref="A52:C52"/>
    <mergeCell ref="D52:E52"/>
    <mergeCell ref="F52:G52"/>
    <mergeCell ref="H52:I52"/>
    <mergeCell ref="T47:U47"/>
    <mergeCell ref="A48:C48"/>
    <mergeCell ref="D48:E48"/>
    <mergeCell ref="F48:G48"/>
    <mergeCell ref="H48:I48"/>
    <mergeCell ref="P48:Q48"/>
    <mergeCell ref="R48:S48"/>
    <mergeCell ref="T48:U48"/>
    <mergeCell ref="B47:C47"/>
    <mergeCell ref="D47:E47"/>
    <mergeCell ref="F47:G47"/>
    <mergeCell ref="H47:I47"/>
    <mergeCell ref="P47:Q47"/>
    <mergeCell ref="R47:S47"/>
    <mergeCell ref="B45:C45"/>
    <mergeCell ref="D45:E45"/>
    <mergeCell ref="F45:G45"/>
    <mergeCell ref="H45:I45"/>
    <mergeCell ref="B46:C46"/>
    <mergeCell ref="D46:E46"/>
    <mergeCell ref="F46:G46"/>
    <mergeCell ref="H46:I46"/>
    <mergeCell ref="A37:K37"/>
    <mergeCell ref="B39:H39"/>
    <mergeCell ref="B40:H40"/>
    <mergeCell ref="A42:H42"/>
    <mergeCell ref="A43:I43"/>
    <mergeCell ref="B44:C44"/>
    <mergeCell ref="D44:E44"/>
    <mergeCell ref="F44:G44"/>
    <mergeCell ref="H44:I44"/>
    <mergeCell ref="A28:K28"/>
    <mergeCell ref="A29:K29"/>
    <mergeCell ref="A30:K30"/>
    <mergeCell ref="B32:H32"/>
    <mergeCell ref="B33:H33"/>
    <mergeCell ref="A35:K35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55118110236220474" bottom="0.55118110236220474" header="0.31496062992125984" footer="0.31496062992125984"/>
  <pageSetup paperSize="9" scale="59" fitToHeight="3" orientation="landscape" r:id="rId1"/>
  <rowBreaks count="1" manualBreakCount="1">
    <brk id="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1022_</vt:lpstr>
      <vt:lpstr>'1022_'!Область_печати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2022-10-31T13:10:04Z</dcterms:created>
  <dcterms:modified xsi:type="dcterms:W3CDTF">2022-10-31T13:12:21Z</dcterms:modified>
</cp:coreProperties>
</file>