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225"/>
  </bookViews>
  <sheets>
    <sheet name="1070_" sheetId="1" r:id="rId1"/>
  </sheets>
  <definedNames>
    <definedName name="_xlnm.Print_Area" localSheetId="0">'1070_'!$A$1:$K$83</definedName>
  </definedNames>
  <calcPr calcId="144525"/>
</workbook>
</file>

<file path=xl/calcChain.xml><?xml version="1.0" encoding="utf-8"?>
<calcChain xmlns="http://schemas.openxmlformats.org/spreadsheetml/2006/main">
  <c r="J74" i="1" l="1"/>
  <c r="J73" i="1"/>
  <c r="J71" i="1"/>
  <c r="F70" i="1"/>
  <c r="J70" i="1" s="1"/>
  <c r="F69" i="1"/>
  <c r="J69" i="1" s="1"/>
  <c r="J66" i="1"/>
  <c r="F66" i="1"/>
  <c r="J65" i="1"/>
  <c r="F65" i="1"/>
  <c r="J64" i="1"/>
  <c r="J62" i="1"/>
  <c r="J61" i="1"/>
  <c r="J60" i="1"/>
  <c r="J59" i="1"/>
  <c r="J58" i="1"/>
  <c r="J57" i="1"/>
  <c r="D44" i="1"/>
  <c r="H43" i="1"/>
  <c r="F43" i="1"/>
  <c r="H42" i="1"/>
  <c r="F41" i="1"/>
  <c r="F44" i="1" s="1"/>
  <c r="D41" i="1"/>
  <c r="F50" i="1" l="1"/>
  <c r="D50" i="1"/>
  <c r="D51" i="1" s="1"/>
  <c r="F68" i="1" s="1"/>
  <c r="H41" i="1"/>
  <c r="H44" i="1" s="1"/>
  <c r="H50" i="1" l="1"/>
  <c r="H51" i="1" s="1"/>
  <c r="F51" i="1"/>
  <c r="H68" i="1" s="1"/>
  <c r="J68" i="1"/>
</calcChain>
</file>

<file path=xl/sharedStrings.xml><?xml version="1.0" encoding="utf-8"?>
<sst xmlns="http://schemas.openxmlformats.org/spreadsheetml/2006/main" count="134" uniqueCount="94">
  <si>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</si>
  <si>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</si>
  <si>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</si>
  <si>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</si>
  <si>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</si>
  <si>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</si>
  <si>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</si>
  <si>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</si>
  <si>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</si>
  <si>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</si>
  <si>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</si>
  <si>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</si>
  <si>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</si>
  <si>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34 951 481,00 гривень, у тому числі загального фонду — 33 649 580,00 гривень та спеціального фонду — 1 301 901,00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</si>
  <si>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</si>
  <si>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</si>
  <si>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</si>
  <si>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 № 2145- VІІI від 05.09.2017 року “Про освіту”   (із змінами і доповненнями)</t>
  </si>
  <si>
    <t>Закон України № 1841-III від  22.06.2000 року “Про позашкільну освіту” 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</si>
  <si>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</si>
  <si>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</si>
  <si>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</si>
  <si>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</si>
  <si>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</si>
  <si>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</si>
  <si>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КМУ № 1124  від 05.10.2009 "Про затвердження Положення про центр розвитку дитини"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</si>
  <si>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</si>
  <si>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</si>
  <si>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467  від 14.07.2022 року "Про внесення змін до бюджету Хмельницької міської територіальної громади на 2022 рік"</t>
  </si>
  <si>
    <t>Рішення виконавчого комітету № 520  від 28.07.2022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</si>
  <si>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</si>
  <si>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</si>
  <si>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</si>
  <si>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</si>
  <si>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здібностей та обдарувань вихованців, учнів, задоволення їх інтересів, духовних запитів і потреб у професійному визначенні.</t>
    </r>
  </si>
  <si>
    <t> 8.Завдання бюджетної програми:</t>
  </si>
  <si>
    <t>Завдання</t>
  </si>
  <si>
    <t>Забезпечити рівні можливості дівчатам та хлопцям у сфері отримання позашкільної освіти, створити належні умови для збільшення дітей позашкільної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</si>
  <si>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</si>
  <si>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</si>
  <si>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</si>
  <si>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</si>
  <si>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</si>
  <si>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</si>
  <si>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позашкільної освіти</t>
  </si>
  <si>
    <t>Придбання обладнання і предметів довгострокового користування</t>
  </si>
  <si>
    <t>Проведення капітальних ремонтів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</si>
  <si>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</si>
  <si>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</si>
  <si>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</si>
  <si>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</si>
  <si>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</si>
  <si>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</si>
  <si>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</si>
  <si>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</si>
  <si>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</si>
  <si>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</si>
  <si>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</si>
  <si>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ПЗ - 1</t>
  </si>
  <si>
    <t>Кількість класів (гуртків)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</si>
  <si>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</si>
  <si>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</si>
  <si>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</si>
  <si>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</si>
  <si>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</si>
  <si>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</si>
  <si>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дітей, які отримують позашкільну освіту</t>
  </si>
  <si>
    <t>осіб</t>
  </si>
  <si>
    <t>Мережа, звіт ПЗ-1</t>
  </si>
  <si>
    <t>Чисельність дітей в розрахунку на одного педагогічного працівника</t>
  </si>
  <si>
    <t>Розрахунок</t>
  </si>
  <si>
    <t>Чисельність дітей в розрахунку на одну штатну одиницю</t>
  </si>
  <si>
    <t>ефективності</t>
  </si>
  <si>
    <t>Витрати на одну дитину, яка отримує позашкільну освіту</t>
  </si>
  <si>
    <t>грн</t>
  </si>
  <si>
    <t>Середня наповнюваність гуртків</t>
  </si>
  <si>
    <t>Середньорічна кількість дітей на один заклад позашкільної освіти</t>
  </si>
  <si>
    <t xml:space="preserve">Середні витрати на виконання поточних ремонтів споруд цивільного захисту (укриття, бомбосховища тощо) </t>
  </si>
  <si>
    <t>якості</t>
  </si>
  <si>
    <t>Відсоток охоплення учнів позашкільною освітою</t>
  </si>
  <si>
    <t>%</t>
  </si>
  <si>
    <t>Динаміка росту власних надходжень в порівнянні з минулим роком</t>
  </si>
  <si>
    <t>Відсоток дітей, які візьмуть участь у тренувально-оздоровчих зборах</t>
  </si>
  <si>
    <t>Відсоток будівельної готовності по утеплення фасаду та сходового майданчика перед Палацом творчості дітей та юнацтва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</si>
  <si>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</si>
  <si>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</si>
  <si>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</si>
  <si>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</si>
  <si>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</si>
  <si>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</si>
  <si>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</si>
  <si>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</si>
  <si>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Світлана Чабан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</si>
  <si>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11 серпня 2022 року </t>
    </r>
    <r>
      <rPr>
        <u/>
        <sz val="12"/>
        <rFont val="Times New Roman"/>
        <family val="1"/>
        <charset val="204"/>
      </rPr>
      <t>№ 109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</si>
</sst>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0.0"/>
    <numFmt numFmtId="165" formatCode="_-* #,##0\ _₴_-;\-* #,##0\ _₴_-;_-* &quot;-&quot;??\ _₴_-;_-@_-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9" fillId="0" borderId="0"/>
    <xf numFmtId="0" fontId="1" fillId="0" borderId="0"/>
    <xf numFmtId="0" fontId="20" fillId="0" borderId="0">
      <alignment vertical="top"/>
    </xf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10" fontId="1" fillId="0" borderId="0" xfId="0" applyNumberFormat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wrapText="1"/>
    </xf>
    <xf numFmtId="164" fontId="16" fillId="0" borderId="2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43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 shrinkToFi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 shrinkToFi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 shrinkToFit="1"/>
    </xf>
    <xf numFmtId="4" fontId="8" fillId="0" borderId="5" xfId="0" applyNumberFormat="1" applyFont="1" applyFill="1" applyBorder="1" applyAlignment="1">
      <alignment horizontal="right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4"/>
  <sheetViews>
    <sheetView tabSelected="1" view="pageBreakPreview" zoomScale="60" zoomScaleNormal="80" workbookViewId="0">
      <selection activeCell="M4" sqref="M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4" style="1" bestFit="1" customWidth="1"/>
    <col min="13" max="13" width="22.5" style="1" customWidth="1"/>
    <col min="14" max="14" width="13.83203125" style="1" bestFit="1" customWidth="1"/>
    <col min="15" max="15" width="9.33203125" style="1"/>
    <col min="16" max="16" width="13" style="1" bestFit="1" customWidth="1"/>
    <col min="17" max="16384" width="9.33203125" style="1"/>
  </cols>
  <sheetData>
    <row r="1" spans="1:14" ht="103.5" customHeight="1" x14ac:dyDescent="0.2">
      <c r="B1" s="2"/>
      <c r="C1" s="2"/>
      <c r="D1" s="2"/>
      <c r="E1" s="2"/>
      <c r="F1" s="2"/>
      <c r="G1" s="110" t="s">
        <v>0</v>
      </c>
      <c r="H1" s="111"/>
      <c r="I1" s="111"/>
      <c r="J1" s="111"/>
      <c r="K1" s="111"/>
    </row>
    <row r="2" spans="1:14" ht="117.75" customHeight="1" x14ac:dyDescent="0.2">
      <c r="B2" s="2"/>
      <c r="C2" s="2"/>
      <c r="D2" s="2"/>
      <c r="E2" s="2"/>
      <c r="F2" s="2"/>
      <c r="G2" s="110" t="s">
        <v>93</v>
      </c>
      <c r="H2" s="110"/>
      <c r="I2" s="110"/>
      <c r="J2" s="110"/>
      <c r="K2" s="110"/>
    </row>
    <row r="3" spans="1:14" ht="37.5" customHeight="1" x14ac:dyDescent="0.2">
      <c r="A3" s="112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4" ht="126" customHeight="1" x14ac:dyDescent="0.2">
      <c r="A4" s="3" t="s">
        <v>2</v>
      </c>
      <c r="B4" s="107" t="s">
        <v>3</v>
      </c>
      <c r="C4" s="107"/>
      <c r="D4" s="107"/>
      <c r="E4" s="107"/>
      <c r="F4" s="107"/>
      <c r="G4" s="106" t="s">
        <v>4</v>
      </c>
      <c r="H4" s="106"/>
      <c r="I4" s="106"/>
      <c r="J4" s="106"/>
      <c r="K4" s="106"/>
    </row>
    <row r="5" spans="1:14" ht="126" customHeight="1" x14ac:dyDescent="0.2">
      <c r="A5" s="4" t="s">
        <v>5</v>
      </c>
      <c r="B5" s="107" t="s">
        <v>6</v>
      </c>
      <c r="C5" s="107"/>
      <c r="D5" s="107"/>
      <c r="E5" s="107"/>
      <c r="F5" s="107"/>
      <c r="G5" s="107" t="s">
        <v>7</v>
      </c>
      <c r="H5" s="107"/>
      <c r="I5" s="107"/>
      <c r="J5" s="107"/>
      <c r="K5" s="107"/>
    </row>
    <row r="6" spans="1:14" ht="136.5" customHeight="1" x14ac:dyDescent="0.2">
      <c r="A6" s="4" t="s">
        <v>8</v>
      </c>
      <c r="B6" s="106" t="s">
        <v>9</v>
      </c>
      <c r="C6" s="107"/>
      <c r="D6" s="5" t="s">
        <v>10</v>
      </c>
      <c r="E6" s="108" t="s">
        <v>11</v>
      </c>
      <c r="F6" s="107"/>
      <c r="G6" s="106" t="s">
        <v>12</v>
      </c>
      <c r="H6" s="107"/>
      <c r="I6" s="107"/>
      <c r="J6" s="107"/>
      <c r="K6" s="107"/>
    </row>
    <row r="7" spans="1:14" ht="27" customHeight="1" x14ac:dyDescent="0.2">
      <c r="A7" s="109" t="s">
        <v>13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6"/>
      <c r="M7" s="6"/>
      <c r="N7" s="6"/>
    </row>
    <row r="8" spans="1:14" ht="22.15" customHeight="1" x14ac:dyDescent="0.2">
      <c r="A8" s="109" t="s">
        <v>14</v>
      </c>
      <c r="B8" s="109"/>
      <c r="C8" s="109"/>
      <c r="D8" s="109"/>
      <c r="E8" s="109"/>
      <c r="F8" s="109"/>
      <c r="G8" s="109"/>
      <c r="H8" s="109"/>
      <c r="I8" s="7"/>
      <c r="J8" s="7"/>
      <c r="K8" s="7"/>
    </row>
    <row r="9" spans="1:14" ht="19.149999999999999" customHeight="1" x14ac:dyDescent="0.2">
      <c r="A9" s="101" t="s">
        <v>15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4" ht="20.45" customHeight="1" x14ac:dyDescent="0.2">
      <c r="A10" s="101" t="s">
        <v>16</v>
      </c>
      <c r="B10" s="101"/>
      <c r="C10" s="101"/>
      <c r="D10" s="101"/>
      <c r="E10" s="101"/>
      <c r="F10" s="101"/>
      <c r="G10" s="101"/>
      <c r="H10" s="101"/>
      <c r="I10" s="101"/>
      <c r="J10" s="8"/>
      <c r="K10" s="8"/>
    </row>
    <row r="11" spans="1:14" ht="22.15" customHeight="1" x14ac:dyDescent="0.2">
      <c r="A11" s="101" t="s">
        <v>17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4" ht="23.25" customHeight="1" x14ac:dyDescent="0.2">
      <c r="A12" s="101" t="s">
        <v>18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4" ht="23.25" customHeight="1" x14ac:dyDescent="0.2">
      <c r="A13" s="104" t="s">
        <v>19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14" spans="1:14" ht="36.75" customHeight="1" x14ac:dyDescent="0.2">
      <c r="A14" s="101" t="s">
        <v>20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4" ht="31.5" customHeight="1" x14ac:dyDescent="0.2">
      <c r="A15" s="101" t="s">
        <v>21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4" ht="31.5" customHeight="1" x14ac:dyDescent="0.2">
      <c r="A16" s="102" t="s">
        <v>22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1:11" ht="42.75" customHeight="1" x14ac:dyDescent="0.2">
      <c r="A17" s="102" t="s">
        <v>23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 ht="42.75" customHeight="1" x14ac:dyDescent="0.2">
      <c r="A18" s="102" t="s">
        <v>24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11" ht="44.25" customHeight="1" x14ac:dyDescent="0.2">
      <c r="A19" s="101" t="s">
        <v>23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 ht="23.25" customHeight="1" x14ac:dyDescent="0.2">
      <c r="A20" s="101" t="s">
        <v>25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 ht="23.25" customHeight="1" x14ac:dyDescent="0.2">
      <c r="A21" s="101" t="s">
        <v>26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ht="26.25" customHeight="1" x14ac:dyDescent="0.2">
      <c r="A22" s="101" t="s">
        <v>27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</row>
    <row r="23" spans="1:11" ht="26.25" customHeight="1" x14ac:dyDescent="0.2">
      <c r="A23" s="101" t="s">
        <v>28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11" ht="26.25" customHeight="1" x14ac:dyDescent="0.2">
      <c r="A24" s="101" t="s">
        <v>29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</row>
    <row r="25" spans="1:11" ht="23.25" customHeight="1" x14ac:dyDescent="0.2">
      <c r="A25" s="85" t="s">
        <v>30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</row>
    <row r="26" spans="1:11" ht="9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8.600000000000001" customHeight="1" x14ac:dyDescent="0.2">
      <c r="A27" s="9" t="s">
        <v>31</v>
      </c>
      <c r="B27" s="86" t="s">
        <v>32</v>
      </c>
      <c r="C27" s="86"/>
      <c r="D27" s="86"/>
      <c r="E27" s="86"/>
      <c r="F27" s="86"/>
      <c r="G27" s="86"/>
      <c r="H27" s="86"/>
      <c r="I27" s="10"/>
      <c r="J27" s="10"/>
      <c r="K27" s="10"/>
    </row>
    <row r="28" spans="1:11" ht="42.75" customHeight="1" x14ac:dyDescent="0.2">
      <c r="A28" s="11">
        <v>1</v>
      </c>
      <c r="B28" s="50" t="s">
        <v>33</v>
      </c>
      <c r="C28" s="50"/>
      <c r="D28" s="50"/>
      <c r="E28" s="50"/>
      <c r="F28" s="50"/>
      <c r="G28" s="50"/>
      <c r="H28" s="50"/>
      <c r="I28" s="10"/>
      <c r="J28" s="10"/>
      <c r="K28" s="10"/>
    </row>
    <row r="29" spans="1:11" ht="12" customHeight="1" x14ac:dyDescent="0.2">
      <c r="A29" s="12"/>
      <c r="B29" s="3"/>
      <c r="C29" s="3"/>
      <c r="D29" s="3"/>
      <c r="E29" s="3"/>
      <c r="F29" s="3"/>
      <c r="G29" s="3"/>
      <c r="H29" s="3"/>
      <c r="I29" s="10"/>
      <c r="J29" s="10"/>
      <c r="K29" s="10"/>
    </row>
    <row r="30" spans="1:11" ht="23.25" customHeight="1" x14ac:dyDescent="0.2">
      <c r="A30" s="85" t="s">
        <v>34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11" ht="10.5" hidden="1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23.25" customHeight="1" x14ac:dyDescent="0.2">
      <c r="A32" s="85" t="s">
        <v>35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</row>
    <row r="33" spans="1:18" ht="9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8" ht="23.25" customHeight="1" x14ac:dyDescent="0.2">
      <c r="A34" s="9" t="s">
        <v>31</v>
      </c>
      <c r="B34" s="86" t="s">
        <v>36</v>
      </c>
      <c r="C34" s="86"/>
      <c r="D34" s="86"/>
      <c r="E34" s="86"/>
      <c r="F34" s="86"/>
      <c r="G34" s="86"/>
      <c r="H34" s="86"/>
      <c r="I34" s="10"/>
      <c r="J34" s="10"/>
      <c r="K34" s="10"/>
    </row>
    <row r="35" spans="1:18" ht="45" customHeight="1" x14ac:dyDescent="0.2">
      <c r="A35" s="13">
        <v>1</v>
      </c>
      <c r="B35" s="61" t="s">
        <v>37</v>
      </c>
      <c r="C35" s="88"/>
      <c r="D35" s="88"/>
      <c r="E35" s="88"/>
      <c r="F35" s="88"/>
      <c r="G35" s="88"/>
      <c r="H35" s="62"/>
      <c r="I35" s="10"/>
      <c r="J35" s="10"/>
      <c r="K35" s="10"/>
    </row>
    <row r="36" spans="1:18" ht="8.4499999999999993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8" ht="22.5" customHeight="1" x14ac:dyDescent="0.2">
      <c r="A37" s="85" t="s">
        <v>38</v>
      </c>
      <c r="B37" s="85"/>
      <c r="C37" s="85"/>
      <c r="D37" s="85"/>
      <c r="E37" s="85"/>
      <c r="F37" s="85"/>
      <c r="G37" s="85"/>
      <c r="H37" s="85"/>
      <c r="I37" s="10"/>
      <c r="J37" s="10"/>
      <c r="K37" s="10"/>
    </row>
    <row r="38" spans="1:18" ht="16.5" customHeight="1" x14ac:dyDescent="0.2">
      <c r="A38" s="96" t="s">
        <v>39</v>
      </c>
      <c r="B38" s="96"/>
      <c r="C38" s="96"/>
      <c r="D38" s="96"/>
      <c r="E38" s="96"/>
      <c r="F38" s="96"/>
      <c r="G38" s="96"/>
      <c r="H38" s="96"/>
      <c r="I38" s="96"/>
      <c r="J38" s="4"/>
      <c r="K38" s="4"/>
    </row>
    <row r="39" spans="1:18" s="17" customFormat="1" ht="49.9" customHeight="1" x14ac:dyDescent="0.2">
      <c r="A39" s="14" t="s">
        <v>31</v>
      </c>
      <c r="B39" s="86" t="s">
        <v>40</v>
      </c>
      <c r="C39" s="86"/>
      <c r="D39" s="86" t="s">
        <v>41</v>
      </c>
      <c r="E39" s="86"/>
      <c r="F39" s="86" t="s">
        <v>42</v>
      </c>
      <c r="G39" s="86"/>
      <c r="H39" s="86" t="s">
        <v>43</v>
      </c>
      <c r="I39" s="86"/>
      <c r="J39" s="15"/>
      <c r="K39" s="16"/>
    </row>
    <row r="40" spans="1:18" ht="15.75" x14ac:dyDescent="0.2">
      <c r="A40" s="18">
        <v>1</v>
      </c>
      <c r="B40" s="87">
        <v>2</v>
      </c>
      <c r="C40" s="87"/>
      <c r="D40" s="87">
        <v>3</v>
      </c>
      <c r="E40" s="87"/>
      <c r="F40" s="87">
        <v>4</v>
      </c>
      <c r="G40" s="87"/>
      <c r="H40" s="87">
        <v>6</v>
      </c>
      <c r="I40" s="87"/>
      <c r="J40" s="19"/>
      <c r="K40" s="10"/>
    </row>
    <row r="41" spans="1:18" ht="43.5" customHeight="1" x14ac:dyDescent="0.2">
      <c r="A41" s="20">
        <v>1</v>
      </c>
      <c r="B41" s="50" t="s">
        <v>44</v>
      </c>
      <c r="C41" s="50"/>
      <c r="D41" s="89">
        <f>33399580+250000</f>
        <v>33649580</v>
      </c>
      <c r="E41" s="89"/>
      <c r="F41" s="89">
        <f>715490+41880</f>
        <v>757370</v>
      </c>
      <c r="G41" s="89"/>
      <c r="H41" s="89">
        <f>D41+F41</f>
        <v>34406950</v>
      </c>
      <c r="I41" s="89"/>
      <c r="J41" s="21"/>
      <c r="K41" s="10"/>
    </row>
    <row r="42" spans="1:18" ht="43.5" customHeight="1" x14ac:dyDescent="0.2">
      <c r="A42" s="20">
        <v>2</v>
      </c>
      <c r="B42" s="61" t="s">
        <v>45</v>
      </c>
      <c r="C42" s="62"/>
      <c r="D42" s="98"/>
      <c r="E42" s="99"/>
      <c r="F42" s="98">
        <v>101000</v>
      </c>
      <c r="G42" s="99"/>
      <c r="H42" s="98">
        <f>D42+F42</f>
        <v>101000</v>
      </c>
      <c r="I42" s="99"/>
      <c r="J42" s="21"/>
      <c r="K42" s="10"/>
      <c r="M42" s="94"/>
      <c r="N42" s="94"/>
      <c r="O42" s="94"/>
      <c r="P42" s="94"/>
      <c r="Q42" s="94"/>
      <c r="R42" s="94"/>
    </row>
    <row r="43" spans="1:18" ht="38.25" customHeight="1" x14ac:dyDescent="0.2">
      <c r="A43" s="20">
        <v>3</v>
      </c>
      <c r="B43" s="50" t="s">
        <v>46</v>
      </c>
      <c r="C43" s="50"/>
      <c r="D43" s="97"/>
      <c r="E43" s="97"/>
      <c r="F43" s="89">
        <f>1000000-556469</f>
        <v>443531</v>
      </c>
      <c r="G43" s="89"/>
      <c r="H43" s="89">
        <f t="shared" ref="H43" si="0">D43+F43</f>
        <v>443531</v>
      </c>
      <c r="I43" s="89"/>
      <c r="J43" s="21"/>
      <c r="K43" s="10"/>
      <c r="L43" s="6"/>
      <c r="M43" s="94"/>
      <c r="N43" s="94"/>
      <c r="O43" s="94"/>
      <c r="P43" s="94"/>
      <c r="Q43" s="94"/>
      <c r="R43" s="94"/>
    </row>
    <row r="44" spans="1:18" ht="15.75" x14ac:dyDescent="0.2">
      <c r="A44" s="81" t="s">
        <v>47</v>
      </c>
      <c r="B44" s="81"/>
      <c r="C44" s="81"/>
      <c r="D44" s="89">
        <f>SUM(D41:D43)</f>
        <v>33649580</v>
      </c>
      <c r="E44" s="89"/>
      <c r="F44" s="89">
        <f>SUM(F41:F43)</f>
        <v>1301901</v>
      </c>
      <c r="G44" s="89"/>
      <c r="H44" s="89">
        <f>SUM(H41:H43)</f>
        <v>34951481</v>
      </c>
      <c r="I44" s="89"/>
      <c r="J44" s="10"/>
      <c r="K44" s="10"/>
      <c r="M44" s="94"/>
      <c r="N44" s="94"/>
      <c r="O44" s="94"/>
      <c r="P44" s="94"/>
      <c r="Q44" s="94"/>
      <c r="R44" s="94"/>
    </row>
    <row r="45" spans="1:18" ht="15.75" x14ac:dyDescent="0.2">
      <c r="A45" s="10"/>
      <c r="B45" s="3"/>
      <c r="C45" s="10"/>
      <c r="D45" s="22"/>
      <c r="E45" s="22"/>
      <c r="F45" s="22"/>
      <c r="G45" s="22"/>
      <c r="H45" s="22"/>
      <c r="I45" s="22"/>
      <c r="J45" s="10"/>
      <c r="K45" s="10"/>
      <c r="M45" s="95"/>
      <c r="N45" s="95"/>
      <c r="O45" s="95"/>
      <c r="P45" s="95"/>
      <c r="Q45" s="95"/>
      <c r="R45" s="95"/>
    </row>
    <row r="46" spans="1:18" ht="15.75" x14ac:dyDescent="0.2">
      <c r="A46" s="85" t="s">
        <v>48</v>
      </c>
      <c r="B46" s="85"/>
      <c r="C46" s="85"/>
      <c r="D46" s="85"/>
      <c r="E46" s="85"/>
      <c r="F46" s="85"/>
      <c r="G46" s="85"/>
      <c r="H46" s="85"/>
      <c r="I46" s="10"/>
      <c r="J46" s="10"/>
      <c r="K46" s="10"/>
    </row>
    <row r="47" spans="1:18" ht="16.5" customHeight="1" x14ac:dyDescent="0.2">
      <c r="A47" s="96" t="s">
        <v>39</v>
      </c>
      <c r="B47" s="96"/>
      <c r="C47" s="96"/>
      <c r="D47" s="96"/>
      <c r="E47" s="96"/>
      <c r="F47" s="96"/>
      <c r="G47" s="96"/>
      <c r="H47" s="96"/>
      <c r="I47" s="96"/>
      <c r="J47" s="4"/>
      <c r="K47" s="4"/>
    </row>
    <row r="48" spans="1:18" ht="31.5" customHeight="1" x14ac:dyDescent="0.2">
      <c r="A48" s="86" t="s">
        <v>49</v>
      </c>
      <c r="B48" s="86"/>
      <c r="C48" s="86"/>
      <c r="D48" s="86" t="s">
        <v>41</v>
      </c>
      <c r="E48" s="86"/>
      <c r="F48" s="86" t="s">
        <v>42</v>
      </c>
      <c r="G48" s="86"/>
      <c r="H48" s="86" t="s">
        <v>43</v>
      </c>
      <c r="I48" s="86"/>
      <c r="J48" s="10"/>
      <c r="K48" s="10"/>
    </row>
    <row r="49" spans="1:11" ht="16.5" customHeight="1" x14ac:dyDescent="0.2">
      <c r="A49" s="87">
        <v>1</v>
      </c>
      <c r="B49" s="87"/>
      <c r="C49" s="87"/>
      <c r="D49" s="87">
        <v>2</v>
      </c>
      <c r="E49" s="87"/>
      <c r="F49" s="87">
        <v>3</v>
      </c>
      <c r="G49" s="87"/>
      <c r="H49" s="87">
        <v>4</v>
      </c>
      <c r="I49" s="87"/>
      <c r="J49" s="10"/>
      <c r="K49" s="10"/>
    </row>
    <row r="50" spans="1:11" ht="51.75" customHeight="1" x14ac:dyDescent="0.2">
      <c r="A50" s="61" t="s">
        <v>50</v>
      </c>
      <c r="B50" s="88"/>
      <c r="C50" s="62"/>
      <c r="D50" s="89">
        <f>D44</f>
        <v>33649580</v>
      </c>
      <c r="E50" s="89"/>
      <c r="F50" s="90">
        <f>F44</f>
        <v>1301901</v>
      </c>
      <c r="G50" s="90"/>
      <c r="H50" s="90">
        <f>F50+D50</f>
        <v>34951481</v>
      </c>
      <c r="I50" s="90"/>
      <c r="J50" s="10"/>
      <c r="K50" s="10"/>
    </row>
    <row r="51" spans="1:11" ht="28.5" customHeight="1" x14ac:dyDescent="0.2">
      <c r="A51" s="91" t="s">
        <v>47</v>
      </c>
      <c r="B51" s="92"/>
      <c r="C51" s="92"/>
      <c r="D51" s="93">
        <f>D50</f>
        <v>33649580</v>
      </c>
      <c r="E51" s="93"/>
      <c r="F51" s="93">
        <f>F50</f>
        <v>1301901</v>
      </c>
      <c r="G51" s="93"/>
      <c r="H51" s="93">
        <f t="shared" ref="H51" si="1">H50</f>
        <v>34951481</v>
      </c>
      <c r="I51" s="93"/>
      <c r="J51" s="10"/>
      <c r="K51" s="10"/>
    </row>
    <row r="52" spans="1:11" ht="10.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7.25" customHeight="1" x14ac:dyDescent="0.2">
      <c r="A53" s="85" t="s">
        <v>51</v>
      </c>
      <c r="B53" s="85"/>
      <c r="C53" s="85"/>
      <c r="D53" s="85"/>
      <c r="E53" s="85"/>
      <c r="F53" s="85"/>
      <c r="G53" s="85"/>
      <c r="H53" s="85"/>
      <c r="I53" s="10"/>
      <c r="J53" s="10"/>
      <c r="K53" s="10"/>
    </row>
    <row r="54" spans="1:11" ht="30.75" customHeight="1" x14ac:dyDescent="0.2">
      <c r="A54" s="14" t="s">
        <v>31</v>
      </c>
      <c r="B54" s="14" t="s">
        <v>52</v>
      </c>
      <c r="C54" s="14" t="s">
        <v>53</v>
      </c>
      <c r="D54" s="86" t="s">
        <v>54</v>
      </c>
      <c r="E54" s="86"/>
      <c r="F54" s="86" t="s">
        <v>41</v>
      </c>
      <c r="G54" s="86"/>
      <c r="H54" s="86" t="s">
        <v>42</v>
      </c>
      <c r="I54" s="86"/>
      <c r="J54" s="86" t="s">
        <v>43</v>
      </c>
      <c r="K54" s="86"/>
    </row>
    <row r="55" spans="1:11" s="17" customFormat="1" ht="21.95" customHeight="1" x14ac:dyDescent="0.2">
      <c r="A55" s="18">
        <v>1</v>
      </c>
      <c r="B55" s="18">
        <v>2</v>
      </c>
      <c r="C55" s="18">
        <v>3</v>
      </c>
      <c r="D55" s="87">
        <v>4</v>
      </c>
      <c r="E55" s="87"/>
      <c r="F55" s="87">
        <v>5</v>
      </c>
      <c r="G55" s="87"/>
      <c r="H55" s="87">
        <v>6</v>
      </c>
      <c r="I55" s="87"/>
      <c r="J55" s="87">
        <v>7</v>
      </c>
      <c r="K55" s="59"/>
    </row>
    <row r="56" spans="1:11" ht="21.95" customHeight="1" x14ac:dyDescent="0.2">
      <c r="A56" s="20">
        <v>1</v>
      </c>
      <c r="B56" s="23" t="s">
        <v>55</v>
      </c>
      <c r="C56" s="24"/>
      <c r="D56" s="59"/>
      <c r="E56" s="59"/>
      <c r="F56" s="59"/>
      <c r="G56" s="59"/>
      <c r="H56" s="59"/>
      <c r="I56" s="59"/>
      <c r="J56" s="59"/>
      <c r="K56" s="59"/>
    </row>
    <row r="57" spans="1:11" ht="27" customHeight="1" x14ac:dyDescent="0.2">
      <c r="A57" s="25"/>
      <c r="B57" s="26" t="s">
        <v>56</v>
      </c>
      <c r="C57" s="26" t="s">
        <v>57</v>
      </c>
      <c r="D57" s="50" t="s">
        <v>58</v>
      </c>
      <c r="E57" s="50"/>
      <c r="F57" s="58">
        <v>4</v>
      </c>
      <c r="G57" s="58"/>
      <c r="H57" s="59"/>
      <c r="I57" s="59"/>
      <c r="J57" s="58">
        <f>F57+H57</f>
        <v>4</v>
      </c>
      <c r="K57" s="58"/>
    </row>
    <row r="58" spans="1:11" ht="27.6" customHeight="1" x14ac:dyDescent="0.2">
      <c r="A58" s="25"/>
      <c r="B58" s="26" t="s">
        <v>59</v>
      </c>
      <c r="C58" s="26" t="s">
        <v>57</v>
      </c>
      <c r="D58" s="50" t="s">
        <v>58</v>
      </c>
      <c r="E58" s="50"/>
      <c r="F58" s="58">
        <v>238</v>
      </c>
      <c r="G58" s="58"/>
      <c r="H58" s="59"/>
      <c r="I58" s="59"/>
      <c r="J58" s="58">
        <f t="shared" ref="J58:J74" si="2">F58+H58</f>
        <v>238</v>
      </c>
      <c r="K58" s="58"/>
    </row>
    <row r="59" spans="1:11" s="30" customFormat="1" ht="54" customHeight="1" x14ac:dyDescent="0.2">
      <c r="A59" s="27"/>
      <c r="B59" s="28" t="s">
        <v>60</v>
      </c>
      <c r="C59" s="29" t="s">
        <v>57</v>
      </c>
      <c r="D59" s="77" t="s">
        <v>61</v>
      </c>
      <c r="E59" s="77"/>
      <c r="F59" s="78">
        <v>207.26</v>
      </c>
      <c r="G59" s="78"/>
      <c r="H59" s="84">
        <v>2.25</v>
      </c>
      <c r="I59" s="84"/>
      <c r="J59" s="78">
        <f t="shared" si="2"/>
        <v>209.51</v>
      </c>
      <c r="K59" s="78"/>
    </row>
    <row r="60" spans="1:11" s="30" customFormat="1" ht="27.6" customHeight="1" x14ac:dyDescent="0.2">
      <c r="A60" s="27"/>
      <c r="B60" s="28" t="s">
        <v>62</v>
      </c>
      <c r="C60" s="29" t="s">
        <v>57</v>
      </c>
      <c r="D60" s="77" t="s">
        <v>61</v>
      </c>
      <c r="E60" s="77"/>
      <c r="F60" s="78">
        <v>137.76</v>
      </c>
      <c r="G60" s="78"/>
      <c r="H60" s="84">
        <v>2.25</v>
      </c>
      <c r="I60" s="84"/>
      <c r="J60" s="78">
        <f t="shared" si="2"/>
        <v>140.01</v>
      </c>
      <c r="K60" s="78"/>
    </row>
    <row r="61" spans="1:11" s="30" customFormat="1" ht="26.25" customHeight="1" x14ac:dyDescent="0.2">
      <c r="A61" s="27"/>
      <c r="B61" s="28" t="s">
        <v>63</v>
      </c>
      <c r="C61" s="29" t="s">
        <v>57</v>
      </c>
      <c r="D61" s="77" t="s">
        <v>61</v>
      </c>
      <c r="E61" s="77"/>
      <c r="F61" s="78">
        <v>15</v>
      </c>
      <c r="G61" s="78"/>
      <c r="H61" s="79"/>
      <c r="I61" s="79"/>
      <c r="J61" s="78">
        <f t="shared" si="2"/>
        <v>15</v>
      </c>
      <c r="K61" s="78"/>
    </row>
    <row r="62" spans="1:11" s="30" customFormat="1" ht="28.5" customHeight="1" x14ac:dyDescent="0.2">
      <c r="A62" s="27"/>
      <c r="B62" s="28" t="s">
        <v>64</v>
      </c>
      <c r="C62" s="29" t="s">
        <v>57</v>
      </c>
      <c r="D62" s="77" t="s">
        <v>61</v>
      </c>
      <c r="E62" s="77"/>
      <c r="F62" s="78">
        <v>54.5</v>
      </c>
      <c r="G62" s="78"/>
      <c r="H62" s="79"/>
      <c r="I62" s="79"/>
      <c r="J62" s="78">
        <f t="shared" si="2"/>
        <v>54.5</v>
      </c>
      <c r="K62" s="78"/>
    </row>
    <row r="63" spans="1:11" s="32" customFormat="1" ht="21.75" customHeight="1" x14ac:dyDescent="0.2">
      <c r="A63" s="31">
        <v>2</v>
      </c>
      <c r="B63" s="23" t="s">
        <v>65</v>
      </c>
      <c r="C63" s="26"/>
      <c r="D63" s="50"/>
      <c r="E63" s="50"/>
      <c r="F63" s="80"/>
      <c r="G63" s="80"/>
      <c r="H63" s="81"/>
      <c r="I63" s="81"/>
      <c r="J63" s="82"/>
      <c r="K63" s="83"/>
    </row>
    <row r="64" spans="1:11" ht="39.75" customHeight="1" x14ac:dyDescent="0.2">
      <c r="A64" s="25"/>
      <c r="B64" s="26" t="s">
        <v>66</v>
      </c>
      <c r="C64" s="26" t="s">
        <v>67</v>
      </c>
      <c r="D64" s="50" t="s">
        <v>68</v>
      </c>
      <c r="E64" s="50"/>
      <c r="F64" s="70">
        <v>3865</v>
      </c>
      <c r="G64" s="70"/>
      <c r="H64" s="74"/>
      <c r="I64" s="74"/>
      <c r="J64" s="75">
        <f t="shared" ref="J64:J66" si="3">F64+H64</f>
        <v>3865</v>
      </c>
      <c r="K64" s="76"/>
    </row>
    <row r="65" spans="1:14" ht="39.75" customHeight="1" x14ac:dyDescent="0.2">
      <c r="A65" s="25"/>
      <c r="B65" s="29" t="s">
        <v>69</v>
      </c>
      <c r="C65" s="26" t="s">
        <v>67</v>
      </c>
      <c r="D65" s="50" t="s">
        <v>70</v>
      </c>
      <c r="E65" s="50"/>
      <c r="F65" s="70">
        <f>F64/F60</f>
        <v>28.05603948896632</v>
      </c>
      <c r="G65" s="70"/>
      <c r="H65" s="74"/>
      <c r="I65" s="74"/>
      <c r="J65" s="75">
        <f t="shared" si="3"/>
        <v>28.05603948896632</v>
      </c>
      <c r="K65" s="76"/>
    </row>
    <row r="66" spans="1:14" ht="39.75" customHeight="1" x14ac:dyDescent="0.2">
      <c r="A66" s="25"/>
      <c r="B66" s="29" t="s">
        <v>71</v>
      </c>
      <c r="C66" s="26" t="s">
        <v>67</v>
      </c>
      <c r="D66" s="50" t="s">
        <v>70</v>
      </c>
      <c r="E66" s="50"/>
      <c r="F66" s="70">
        <f>F64/F59</f>
        <v>18.648074881790986</v>
      </c>
      <c r="G66" s="70"/>
      <c r="H66" s="71"/>
      <c r="I66" s="71"/>
      <c r="J66" s="71">
        <f t="shared" si="3"/>
        <v>18.648074881790986</v>
      </c>
      <c r="K66" s="71"/>
    </row>
    <row r="67" spans="1:14" ht="30" customHeight="1" x14ac:dyDescent="0.2">
      <c r="A67" s="25">
        <v>3</v>
      </c>
      <c r="B67" s="23" t="s">
        <v>72</v>
      </c>
      <c r="C67" s="26"/>
      <c r="D67" s="50"/>
      <c r="E67" s="72"/>
      <c r="F67" s="73"/>
      <c r="G67" s="73"/>
      <c r="H67" s="58"/>
      <c r="I67" s="58"/>
      <c r="J67" s="58"/>
      <c r="K67" s="58"/>
    </row>
    <row r="68" spans="1:14" ht="43.5" customHeight="1" x14ac:dyDescent="0.2">
      <c r="A68" s="25"/>
      <c r="B68" s="26" t="s">
        <v>73</v>
      </c>
      <c r="C68" s="26" t="s">
        <v>74</v>
      </c>
      <c r="D68" s="50" t="s">
        <v>70</v>
      </c>
      <c r="E68" s="50"/>
      <c r="F68" s="69">
        <f>D51/F64</f>
        <v>8706.2302716688228</v>
      </c>
      <c r="G68" s="69"/>
      <c r="H68" s="69">
        <f>F51/F64</f>
        <v>336.84372574385509</v>
      </c>
      <c r="I68" s="69"/>
      <c r="J68" s="69">
        <f t="shared" si="2"/>
        <v>9043.0739974126773</v>
      </c>
      <c r="K68" s="69"/>
    </row>
    <row r="69" spans="1:14" ht="26.25" customHeight="1" x14ac:dyDescent="0.2">
      <c r="A69" s="25"/>
      <c r="B69" s="26" t="s">
        <v>75</v>
      </c>
      <c r="C69" s="26" t="s">
        <v>67</v>
      </c>
      <c r="D69" s="61" t="s">
        <v>70</v>
      </c>
      <c r="E69" s="62"/>
      <c r="F69" s="63">
        <f>F64/F58</f>
        <v>16.239495798319329</v>
      </c>
      <c r="G69" s="64"/>
      <c r="H69" s="65"/>
      <c r="I69" s="66"/>
      <c r="J69" s="67">
        <f t="shared" si="2"/>
        <v>16.239495798319329</v>
      </c>
      <c r="K69" s="68"/>
    </row>
    <row r="70" spans="1:14" ht="33.75" customHeight="1" x14ac:dyDescent="0.2">
      <c r="A70" s="25"/>
      <c r="B70" s="29" t="s">
        <v>76</v>
      </c>
      <c r="C70" s="26" t="s">
        <v>67</v>
      </c>
      <c r="D70" s="61" t="s">
        <v>70</v>
      </c>
      <c r="E70" s="62"/>
      <c r="F70" s="63">
        <f>F64/F57</f>
        <v>966.25</v>
      </c>
      <c r="G70" s="64"/>
      <c r="H70" s="65"/>
      <c r="I70" s="66"/>
      <c r="J70" s="67">
        <f t="shared" si="2"/>
        <v>966.25</v>
      </c>
      <c r="K70" s="68"/>
    </row>
    <row r="71" spans="1:14" ht="78" customHeight="1" x14ac:dyDescent="0.2">
      <c r="A71" s="25"/>
      <c r="B71" s="33" t="s">
        <v>77</v>
      </c>
      <c r="C71" s="26" t="s">
        <v>67</v>
      </c>
      <c r="D71" s="50" t="s">
        <v>70</v>
      </c>
      <c r="E71" s="50"/>
      <c r="F71" s="65">
        <v>250000</v>
      </c>
      <c r="G71" s="66"/>
      <c r="H71" s="65"/>
      <c r="I71" s="66"/>
      <c r="J71" s="65">
        <f>F71+H71</f>
        <v>250000</v>
      </c>
      <c r="K71" s="66"/>
    </row>
    <row r="72" spans="1:14" ht="21.75" customHeight="1" x14ac:dyDescent="0.2">
      <c r="A72" s="25">
        <v>4</v>
      </c>
      <c r="B72" s="23" t="s">
        <v>78</v>
      </c>
      <c r="C72" s="26"/>
      <c r="D72" s="50"/>
      <c r="E72" s="50"/>
      <c r="F72" s="58"/>
      <c r="G72" s="58"/>
      <c r="H72" s="59"/>
      <c r="I72" s="59"/>
      <c r="J72" s="58"/>
      <c r="K72" s="58"/>
    </row>
    <row r="73" spans="1:14" ht="39" customHeight="1" x14ac:dyDescent="0.2">
      <c r="A73" s="25"/>
      <c r="B73" s="26" t="s">
        <v>79</v>
      </c>
      <c r="C73" s="26" t="s">
        <v>80</v>
      </c>
      <c r="D73" s="50" t="s">
        <v>70</v>
      </c>
      <c r="E73" s="50"/>
      <c r="F73" s="57">
        <v>10</v>
      </c>
      <c r="G73" s="57"/>
      <c r="H73" s="60"/>
      <c r="I73" s="60"/>
      <c r="J73" s="57">
        <f t="shared" si="2"/>
        <v>10</v>
      </c>
      <c r="K73" s="57"/>
      <c r="N73" s="34"/>
    </row>
    <row r="74" spans="1:14" ht="40.5" customHeight="1" x14ac:dyDescent="0.2">
      <c r="A74" s="24"/>
      <c r="B74" s="26" t="s">
        <v>81</v>
      </c>
      <c r="C74" s="26" t="s">
        <v>80</v>
      </c>
      <c r="D74" s="50" t="s">
        <v>70</v>
      </c>
      <c r="E74" s="50"/>
      <c r="F74" s="56"/>
      <c r="G74" s="56"/>
      <c r="H74" s="57">
        <v>-76.400000000000006</v>
      </c>
      <c r="I74" s="57"/>
      <c r="J74" s="57">
        <f t="shared" si="2"/>
        <v>-76.400000000000006</v>
      </c>
      <c r="K74" s="57"/>
    </row>
    <row r="75" spans="1:14" ht="40.5" customHeight="1" x14ac:dyDescent="0.2">
      <c r="A75" s="24"/>
      <c r="B75" s="29" t="s">
        <v>82</v>
      </c>
      <c r="C75" s="26" t="s">
        <v>80</v>
      </c>
      <c r="D75" s="50" t="s">
        <v>70</v>
      </c>
      <c r="E75" s="50"/>
      <c r="F75" s="53">
        <v>100</v>
      </c>
      <c r="G75" s="54"/>
      <c r="H75" s="53"/>
      <c r="I75" s="54"/>
      <c r="J75" s="53">
        <v>100</v>
      </c>
      <c r="K75" s="54"/>
      <c r="M75" s="49"/>
      <c r="N75" s="49"/>
    </row>
    <row r="76" spans="1:14" ht="75" customHeight="1" x14ac:dyDescent="0.2">
      <c r="A76" s="26"/>
      <c r="B76" s="26" t="s">
        <v>83</v>
      </c>
      <c r="C76" s="26" t="s">
        <v>80</v>
      </c>
      <c r="D76" s="50" t="s">
        <v>70</v>
      </c>
      <c r="E76" s="50"/>
      <c r="F76" s="51"/>
      <c r="G76" s="52"/>
      <c r="H76" s="53">
        <v>50.7</v>
      </c>
      <c r="I76" s="54"/>
      <c r="J76" s="53">
        <v>50.7</v>
      </c>
      <c r="K76" s="54"/>
      <c r="N76" s="43"/>
    </row>
    <row r="77" spans="1:14" s="37" customFormat="1" ht="32.25" customHeight="1" x14ac:dyDescent="0.25">
      <c r="A77" s="45" t="s">
        <v>84</v>
      </c>
      <c r="B77" s="45"/>
      <c r="C77" s="35"/>
      <c r="D77" s="35"/>
      <c r="E77" s="36"/>
      <c r="F77" s="35"/>
      <c r="G77" s="35"/>
      <c r="H77" s="55" t="s">
        <v>85</v>
      </c>
      <c r="I77" s="55"/>
      <c r="J77" s="55"/>
      <c r="K77" s="55"/>
    </row>
    <row r="78" spans="1:14" s="37" customFormat="1" ht="63.75" customHeight="1" x14ac:dyDescent="0.25">
      <c r="A78" s="45" t="s">
        <v>86</v>
      </c>
      <c r="B78" s="45"/>
      <c r="C78" s="35"/>
      <c r="D78" s="35"/>
      <c r="E78" s="38" t="s">
        <v>87</v>
      </c>
      <c r="F78" s="39"/>
      <c r="G78" s="39"/>
      <c r="H78" s="46" t="s">
        <v>88</v>
      </c>
      <c r="I78" s="46"/>
      <c r="J78" s="46"/>
      <c r="K78" s="46"/>
    </row>
    <row r="79" spans="1:14" s="37" customFormat="1" ht="7.5" customHeight="1" x14ac:dyDescent="0.25">
      <c r="A79" s="45" t="s">
        <v>89</v>
      </c>
      <c r="B79" s="45"/>
      <c r="C79" s="35"/>
      <c r="D79" s="35"/>
      <c r="E79" s="35"/>
      <c r="F79" s="35"/>
      <c r="G79" s="35"/>
      <c r="H79" s="47"/>
      <c r="I79" s="47"/>
      <c r="J79" s="47"/>
      <c r="K79" s="47"/>
    </row>
    <row r="80" spans="1:14" s="37" customFormat="1" ht="21.6" customHeight="1" x14ac:dyDescent="0.25">
      <c r="A80" s="40"/>
      <c r="B80" s="35"/>
      <c r="C80" s="35"/>
      <c r="D80" s="35"/>
      <c r="E80" s="36"/>
      <c r="F80" s="35"/>
      <c r="G80" s="35"/>
      <c r="H80" s="48" t="s">
        <v>90</v>
      </c>
      <c r="I80" s="48"/>
      <c r="J80" s="48"/>
      <c r="K80" s="48"/>
    </row>
    <row r="81" spans="1:11" s="37" customFormat="1" ht="47.25" customHeight="1" x14ac:dyDescent="0.2">
      <c r="A81" s="40" t="s">
        <v>91</v>
      </c>
      <c r="B81" s="35"/>
      <c r="C81" s="40"/>
      <c r="D81" s="35"/>
      <c r="E81" s="38" t="s">
        <v>87</v>
      </c>
      <c r="F81" s="38"/>
      <c r="G81" s="39"/>
      <c r="H81" s="46" t="s">
        <v>88</v>
      </c>
      <c r="I81" s="46"/>
      <c r="J81" s="46"/>
      <c r="K81" s="46"/>
    </row>
    <row r="82" spans="1:11" ht="15.75" x14ac:dyDescent="0.2">
      <c r="A82" s="41"/>
      <c r="B82" s="42" t="s">
        <v>92</v>
      </c>
      <c r="C82" s="41"/>
      <c r="D82" s="41"/>
      <c r="E82" s="41"/>
      <c r="F82" s="41"/>
      <c r="G82" s="41"/>
      <c r="H82" s="41"/>
      <c r="I82" s="41"/>
      <c r="J82" s="41"/>
      <c r="K82" s="41"/>
    </row>
    <row r="83" spans="1:11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1:11" x14ac:dyDescent="0.2">
      <c r="A84" s="44"/>
      <c r="B84" s="44"/>
    </row>
  </sheetData>
  <mergeCells count="194">
    <mergeCell ref="B6:C6"/>
    <mergeCell ref="E6:F6"/>
    <mergeCell ref="G6:K6"/>
    <mergeCell ref="A7:K7"/>
    <mergeCell ref="A8:H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30:K30"/>
    <mergeCell ref="A32:K32"/>
    <mergeCell ref="B34:H34"/>
    <mergeCell ref="B35:H35"/>
    <mergeCell ref="A37:H37"/>
    <mergeCell ref="A38:I38"/>
    <mergeCell ref="A22:K22"/>
    <mergeCell ref="A23:K23"/>
    <mergeCell ref="A24:K24"/>
    <mergeCell ref="A25:K25"/>
    <mergeCell ref="B27:H27"/>
    <mergeCell ref="B28:H28"/>
    <mergeCell ref="B41:C41"/>
    <mergeCell ref="D41:E41"/>
    <mergeCell ref="F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B40:C40"/>
    <mergeCell ref="D40:E40"/>
    <mergeCell ref="F40:G40"/>
    <mergeCell ref="H40:I40"/>
    <mergeCell ref="M42:N42"/>
    <mergeCell ref="O42:P42"/>
    <mergeCell ref="Q42:R42"/>
    <mergeCell ref="B43:C43"/>
    <mergeCell ref="D43:E43"/>
    <mergeCell ref="F43:G43"/>
    <mergeCell ref="H43:I43"/>
    <mergeCell ref="M43:N43"/>
    <mergeCell ref="O43:P43"/>
    <mergeCell ref="Q43:R43"/>
    <mergeCell ref="Q44:R44"/>
    <mergeCell ref="M45:N45"/>
    <mergeCell ref="O45:P45"/>
    <mergeCell ref="Q45:R45"/>
    <mergeCell ref="A46:H46"/>
    <mergeCell ref="A47:I47"/>
    <mergeCell ref="A44:C44"/>
    <mergeCell ref="D44:E44"/>
    <mergeCell ref="F44:G44"/>
    <mergeCell ref="H44:I44"/>
    <mergeCell ref="M44:N44"/>
    <mergeCell ref="O44:P44"/>
    <mergeCell ref="A50:C50"/>
    <mergeCell ref="D50:E50"/>
    <mergeCell ref="F50:G50"/>
    <mergeCell ref="H50:I50"/>
    <mergeCell ref="A51:C51"/>
    <mergeCell ref="D51:E51"/>
    <mergeCell ref="F51:G51"/>
    <mergeCell ref="H51:I51"/>
    <mergeCell ref="A48:C48"/>
    <mergeCell ref="D48:E48"/>
    <mergeCell ref="F48:G48"/>
    <mergeCell ref="H48:I48"/>
    <mergeCell ref="A49:C49"/>
    <mergeCell ref="D49:E49"/>
    <mergeCell ref="F49:G49"/>
    <mergeCell ref="H49:I49"/>
    <mergeCell ref="A53:H53"/>
    <mergeCell ref="D54:E54"/>
    <mergeCell ref="F54:G54"/>
    <mergeCell ref="H54:I54"/>
    <mergeCell ref="J54:K54"/>
    <mergeCell ref="D55:E55"/>
    <mergeCell ref="F55:G55"/>
    <mergeCell ref="H55:I55"/>
    <mergeCell ref="J55:K55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A84:B84"/>
    <mergeCell ref="A78:B78"/>
    <mergeCell ref="H78:K78"/>
    <mergeCell ref="A79:B79"/>
    <mergeCell ref="H79:K79"/>
    <mergeCell ref="H80:K80"/>
    <mergeCell ref="H81:K81"/>
    <mergeCell ref="M75:N75"/>
    <mergeCell ref="D76:E76"/>
    <mergeCell ref="F76:G76"/>
    <mergeCell ref="H76:I76"/>
    <mergeCell ref="J76:K76"/>
    <mergeCell ref="A77:B77"/>
    <mergeCell ref="H77:K77"/>
  </mergeCells>
  <pageMargins left="0.23622047244094491" right="0.23622047244094491" top="0.74803149606299213" bottom="0.55118110236220474" header="0.31496062992125984" footer="0.31496062992125984"/>
  <pageSetup paperSize="9" scale="51" fitToHeight="3" orientation="landscape" r:id="rId1"/>
  <rowBreaks count="2" manualBreakCount="2">
    <brk id="16" max="10" man="1"/>
    <brk id="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1070_</vt:lpstr>
      <vt:lpstr>'1070_'!Область_печати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2022-08-10T13:27:04Z</dcterms:created>
  <dcterms:modified xsi:type="dcterms:W3CDTF">2022-08-11T07:30:10Z</dcterms:modified>
</cp:coreProperties>
</file>