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35" windowHeight="6735"/>
  </bookViews>
  <sheets>
    <sheet name="1070_" sheetId="1" r:id="rId1"/>
  </sheets>
  <definedNames>
    <definedName name="_xlnm.Print_Area" localSheetId="0">'1070_'!$A$1:$K$85</definedName>
  </definedNames>
  <calcPr calcId="144525"/>
</workbook>
</file>

<file path=xl/calcChain.xml><?xml version="1.0" encoding="utf-8"?>
<calcChain xmlns="http://schemas.openxmlformats.org/spreadsheetml/2006/main">
  <c r="J76" i="1" l="1"/>
  <c r="J75" i="1"/>
  <c r="F73" i="1"/>
  <c r="J73" i="1" s="1"/>
  <c r="F72" i="1"/>
  <c r="J72" i="1" s="1"/>
  <c r="F71" i="1"/>
  <c r="J71" i="1" s="1"/>
  <c r="J68" i="1"/>
  <c r="F68" i="1"/>
  <c r="J67" i="1"/>
  <c r="F67" i="1"/>
  <c r="J66" i="1"/>
  <c r="J64" i="1"/>
  <c r="J63" i="1"/>
  <c r="J62" i="1"/>
  <c r="J61" i="1"/>
  <c r="J60" i="1"/>
  <c r="J59" i="1"/>
  <c r="H45" i="1"/>
  <c r="F45" i="1"/>
  <c r="H44" i="1"/>
  <c r="F44" i="1"/>
  <c r="F43" i="1"/>
  <c r="F46" i="1" s="1"/>
  <c r="D43" i="1"/>
  <c r="D46" i="1" s="1"/>
  <c r="D52" i="1" l="1"/>
  <c r="D53" i="1" s="1"/>
  <c r="F70" i="1" s="1"/>
  <c r="F52" i="1"/>
  <c r="H43" i="1"/>
  <c r="H46" i="1" s="1"/>
  <c r="F53" i="1" l="1"/>
  <c r="H70" i="1" s="1"/>
  <c r="J70" i="1" s="1"/>
  <c r="H52" i="1"/>
  <c r="H53" i="1" s="1"/>
</calcChain>
</file>

<file path=xl/sharedStrings.xml><?xml version="1.0" encoding="utf-8"?>
<sst xmlns="http://schemas.openxmlformats.org/spreadsheetml/2006/main" count="137" uniqueCount="97">
  <si>
    <t>ЗАТВЕРДЖЕНО
Наказ Міністерства фінансів України
26 серпня 2014 року № 836
(у редакції наказу Міністерства фінансів України
від 29 грудня 2018 року № 1209)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</si>
  <si>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</si>
  <si>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</si>
  <si>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</si>
  <si>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</si>
  <si>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</si>
  <si>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</si>
  <si>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</si>
  <si>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0611070    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</si>
  <si>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1070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</si>
  <si>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0960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</si>
  <si>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позашкільної освіти закладами позашкільної освіти, заходи із позашкільної роботи з дітьми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</si>
  <si>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</si>
  <si>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35 697 481,00 гривень, у тому числі загального фонду — 33 795 580,00 гривень та спеціального фонду — 1 901 901,00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</si>
  <si>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</si>
  <si>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</si>
  <si>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</si>
  <si>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 України № 2145- VІІI від 05.09.2017 року “Про освіту”   (із змінами і доповненнями)</t>
  </si>
  <si>
    <t>Закон України № 1841-III від  22.06.2000 року “Про позашкільну освіту”  (із змінами і доповненнями)</t>
  </si>
  <si>
    <t xml:space="preserve">Закон України № 1928-IX від 02.12.2021 року "Про Державний бюджет України на 2022 рік" 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</si>
  <si>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</si>
  <si>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</si>
  <si>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557 від 26.09.2005 року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</si>
  <si>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Постанова Кабінету Міністрів України  №1298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</si>
  <si>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  № 1391 від 28.12.2021 року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</si>
  <si>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КМУ № 1124  від 05.10.2009 "Про затвердження Положення про центр розвитку дитини"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</si>
  <si>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</si>
  <si>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</si>
  <si>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Рішення виконавчого комітету № 467  від 14.07.2022 року "Про внесення змін до бюджету Хмельницької міської територіальної громади на 2022 рік"</t>
  </si>
  <si>
    <t>Рішення виконавчого комітету № 520  від 28.07.2022 року "Про внесення змін до бюджету Хмельницької міської територіальної громади на 2022 рік"</t>
  </si>
  <si>
    <t>Рішення виконавчого комітету № 681 від 22.09.2022 року "Про внесення змін до бюджету Хмельницької міської територіальної громади на 2022 рік"</t>
  </si>
  <si>
    <t>Рішення сесії Хмельницької міської ради № 1 від 25.11.2022 року "Про внесення змін до бюджету Хмельницької міської територіальної громади на 2022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</si>
  <si>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</si>
  <si>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</si>
  <si>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</si>
  <si>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залучення дітей та надання належних умов виховання та рівних можливостей дівчатам та хлопцям у сфері отримання позашкільної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</si>
  <si>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розвитку здібностей та обдарувань вихованців, учнів, задоволення їх інтересів, духовних запитів і потреб у професійному визначенні.</t>
    </r>
  </si>
  <si>
    <t> 8.Завдання бюджетної програми:</t>
  </si>
  <si>
    <t>Завдання</t>
  </si>
  <si>
    <t>Забезпечити рівні можливості дівчатам та хлопцям у сфері отримання позашкільної освіти, створити належні умови для збільшення дітей позашкільної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</si>
  <si>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</si>
  <si>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</si>
  <si>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</si>
  <si>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</si>
  <si>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</si>
  <si>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</si>
  <si>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позашкільної освіти</t>
  </si>
  <si>
    <t>Придбання обладнання і предметів довгострокового користування</t>
  </si>
  <si>
    <t>Проведення капітальних ремонтів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</si>
  <si>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</si>
  <si>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</si>
  <si>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</si>
  <si>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</si>
  <si>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</si>
  <si>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</si>
  <si>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</si>
  <si>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</si>
  <si>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</si>
  <si>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</si>
  <si>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</si>
  <si>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ПЗ - 1</t>
  </si>
  <si>
    <t>Кількість класів (гуртків)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</si>
  <si>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</si>
  <si>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</si>
  <si>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</si>
  <si>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</si>
  <si>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</si>
  <si>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</si>
  <si>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>Кількість дітей, які отримують позашкільну освіту</t>
  </si>
  <si>
    <t>осіб</t>
  </si>
  <si>
    <t>Мережа, звіт ПЗ-1</t>
  </si>
  <si>
    <t>Чисельність дітей в розрахунку на одного педагогічного працівника</t>
  </si>
  <si>
    <t>Розрахунок</t>
  </si>
  <si>
    <t>Чисельність дітей в розрахунку на одну штатну одиницю</t>
  </si>
  <si>
    <t>ефективності</t>
  </si>
  <si>
    <t>Витрати на одну дитину, яка отримує позашкільну освіту</t>
  </si>
  <si>
    <t>грн</t>
  </si>
  <si>
    <t>Середня наповнюваність гуртків</t>
  </si>
  <si>
    <t>Середньорічна кількість дітей на один заклад позашкільної освіти</t>
  </si>
  <si>
    <t xml:space="preserve">Середні витрати на виконання поточних ремонтів споруд цивільного захисту (укриття, бомбосховища тощо) </t>
  </si>
  <si>
    <t>якості</t>
  </si>
  <si>
    <t>Відсоток охоплення учнів позашкільною освітою</t>
  </si>
  <si>
    <t>%</t>
  </si>
  <si>
    <t>Динаміка росту власних надходжень в порівнянні з минулим роком</t>
  </si>
  <si>
    <t>Відсоток дітей, які візьмуть участь у тренувально-оздоровчих зборах</t>
  </si>
  <si>
    <t>Відсоток будівельної готовності по утеплення фасаду та сходового майданчика перед Палацом творчості дітей та юнацтва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</si>
  <si>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</si>
  <si>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</si>
  <si>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</si>
  <si>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</si>
  <si>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</si>
  <si>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</si>
  <si>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</si>
  <si>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</si>
  <si>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Кумарьова 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</si>
  <si>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7 грудня 2022 року </t>
    </r>
    <r>
      <rPr>
        <u/>
        <sz val="12"/>
        <rFont val="Times New Roman"/>
        <family val="1"/>
        <charset val="204"/>
      </rPr>
      <t>№ 194</t>
    </r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</si>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</sst>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0.0"/>
    <numFmt numFmtId="165" formatCode="_-* #,##0\ _₴_-;\-* #,##0\ _₴_-;_-* &quot;-&quot;??\ _₴_-;_-@_-"/>
  </numFmts>
  <fonts count="2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u/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9" fillId="0" borderId="0"/>
    <xf numFmtId="0" fontId="1" fillId="0" borderId="0"/>
    <xf numFmtId="0" fontId="20" fillId="0" borderId="0">
      <alignment vertical="top"/>
    </xf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8" fillId="0" borderId="3" xfId="0" applyNumberFormat="1" applyFont="1" applyFill="1" applyBorder="1" applyAlignment="1">
      <alignment horizontal="right" vertical="center" wrapText="1" shrinkToFit="1"/>
    </xf>
    <xf numFmtId="4" fontId="8" fillId="0" borderId="5" xfId="0" applyNumberFormat="1" applyFont="1" applyFill="1" applyBorder="1" applyAlignment="1">
      <alignment horizontal="right" vertical="center" wrapText="1" shrinkToFit="1"/>
    </xf>
    <xf numFmtId="0" fontId="8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center" vertical="center" wrapText="1" shrinkToFi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left" vertical="center" wrapText="1"/>
    </xf>
    <xf numFmtId="164" fontId="9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4" fontId="2" fillId="0" borderId="3" xfId="0" applyNumberFormat="1" applyFont="1" applyFill="1" applyBorder="1" applyAlignment="1">
      <alignment horizontal="center" vertical="center" wrapText="1" shrinkToFit="1"/>
    </xf>
    <xf numFmtId="4" fontId="2" fillId="0" borderId="5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165" fontId="8" fillId="0" borderId="2" xfId="0" applyNumberFormat="1" applyFont="1" applyFill="1" applyBorder="1" applyAlignment="1">
      <alignment horizontal="center" vertical="center" wrapText="1" shrinkToFi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 shrinkToFit="1"/>
    </xf>
    <xf numFmtId="165" fontId="8" fillId="0" borderId="5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43" fontId="8" fillId="0" borderId="2" xfId="0" applyNumberFormat="1" applyFont="1" applyFill="1" applyBorder="1" applyAlignment="1">
      <alignment horizontal="center" vertical="center" wrapText="1" shrinkToFi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5" xfId="0" applyNumberFormat="1" applyFont="1" applyFill="1" applyBorder="1" applyAlignment="1">
      <alignment horizontal="center" vertical="center" wrapText="1" shrinkToFi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1" fontId="8" fillId="0" borderId="5" xfId="0" applyNumberFormat="1" applyFont="1" applyFill="1" applyBorder="1" applyAlignment="1">
      <alignment horizontal="center" vertical="center" wrapText="1" shrinkToFit="1"/>
    </xf>
    <xf numFmtId="0" fontId="2" fillId="0" borderId="2" xfId="1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center" vertical="center" wrapText="1" shrinkToFit="1"/>
    </xf>
    <xf numFmtId="164" fontId="2" fillId="0" borderId="2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left" vertical="center" wrapText="1"/>
    </xf>
    <xf numFmtId="164" fontId="16" fillId="0" borderId="2" xfId="0" applyNumberFormat="1" applyFont="1" applyFill="1" applyBorder="1" applyAlignment="1">
      <alignment horizontal="center" vertical="center" wrapText="1" shrinkToFi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" fillId="0" borderId="0" xfId="1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4" fontId="1" fillId="0" borderId="0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 shrinkToFi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6"/>
  <sheetViews>
    <sheetView tabSelected="1" view="pageBreakPreview" topLeftCell="A79" zoomScale="70" zoomScaleNormal="80" zoomScaleSheetLayoutView="70" workbookViewId="0">
      <selection activeCell="A86" sqref="A86:B86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6.6640625" style="1" customWidth="1"/>
    <col min="13" max="13" width="22.5" style="1" customWidth="1"/>
    <col min="14" max="14" width="16.1640625" style="1" customWidth="1"/>
    <col min="15" max="15" width="9.33203125" style="1"/>
    <col min="16" max="16" width="13" style="1" bestFit="1" customWidth="1"/>
    <col min="17" max="16384" width="9.33203125" style="1"/>
  </cols>
  <sheetData>
    <row r="1" spans="1:14" ht="103.5" customHeight="1" x14ac:dyDescent="0.2">
      <c r="B1" s="2"/>
      <c r="C1" s="2"/>
      <c r="D1" s="2"/>
      <c r="E1" s="2"/>
      <c r="F1" s="2"/>
      <c r="G1" s="3" t="s">
        <v>0</v>
      </c>
      <c r="H1" s="4"/>
      <c r="I1" s="4"/>
      <c r="J1" s="4"/>
      <c r="K1" s="4"/>
    </row>
    <row r="2" spans="1:14" ht="117.75" customHeight="1" x14ac:dyDescent="0.2">
      <c r="B2" s="2"/>
      <c r="C2" s="2"/>
      <c r="D2" s="2"/>
      <c r="E2" s="2"/>
      <c r="F2" s="2"/>
      <c r="G2" s="3" t="s">
        <v>95</v>
      </c>
      <c r="H2" s="3"/>
      <c r="I2" s="3"/>
      <c r="J2" s="3"/>
      <c r="K2" s="3"/>
    </row>
    <row r="3" spans="1:14" ht="37.5" customHeight="1" x14ac:dyDescent="0.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4" ht="126" customHeight="1" x14ac:dyDescent="0.2">
      <c r="A4" s="7" t="s">
        <v>2</v>
      </c>
      <c r="B4" s="8" t="s">
        <v>3</v>
      </c>
      <c r="C4" s="8"/>
      <c r="D4" s="8"/>
      <c r="E4" s="8"/>
      <c r="F4" s="8"/>
      <c r="G4" s="9" t="s">
        <v>4</v>
      </c>
      <c r="H4" s="9"/>
      <c r="I4" s="9"/>
      <c r="J4" s="9"/>
      <c r="K4" s="9"/>
    </row>
    <row r="5" spans="1:14" ht="126" customHeight="1" x14ac:dyDescent="0.2">
      <c r="A5" s="10" t="s">
        <v>5</v>
      </c>
      <c r="B5" s="8" t="s">
        <v>6</v>
      </c>
      <c r="C5" s="8"/>
      <c r="D5" s="8"/>
      <c r="E5" s="8"/>
      <c r="F5" s="8"/>
      <c r="G5" s="8" t="s">
        <v>7</v>
      </c>
      <c r="H5" s="8"/>
      <c r="I5" s="8"/>
      <c r="J5" s="8"/>
      <c r="K5" s="8"/>
    </row>
    <row r="6" spans="1:14" ht="136.5" customHeight="1" x14ac:dyDescent="0.2">
      <c r="A6" s="10" t="s">
        <v>8</v>
      </c>
      <c r="B6" s="9" t="s">
        <v>9</v>
      </c>
      <c r="C6" s="8"/>
      <c r="D6" s="11" t="s">
        <v>10</v>
      </c>
      <c r="E6" s="12" t="s">
        <v>11</v>
      </c>
      <c r="F6" s="8"/>
      <c r="G6" s="9" t="s">
        <v>12</v>
      </c>
      <c r="H6" s="8"/>
      <c r="I6" s="8"/>
      <c r="J6" s="8"/>
      <c r="K6" s="8"/>
    </row>
    <row r="7" spans="1:14" ht="27" customHeight="1" x14ac:dyDescent="0.2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4"/>
      <c r="M7" s="14"/>
      <c r="N7" s="14"/>
    </row>
    <row r="8" spans="1:14" ht="22.15" customHeight="1" x14ac:dyDescent="0.2">
      <c r="A8" s="13" t="s">
        <v>14</v>
      </c>
      <c r="B8" s="13"/>
      <c r="C8" s="13"/>
      <c r="D8" s="13"/>
      <c r="E8" s="13"/>
      <c r="F8" s="13"/>
      <c r="G8" s="13"/>
      <c r="H8" s="13"/>
      <c r="I8" s="15"/>
      <c r="J8" s="15"/>
      <c r="K8" s="15"/>
    </row>
    <row r="9" spans="1:14" ht="19.149999999999999" customHeight="1" x14ac:dyDescent="0.2">
      <c r="A9" s="16" t="s">
        <v>15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4" ht="20.45" customHeight="1" x14ac:dyDescent="0.2">
      <c r="A10" s="16" t="s">
        <v>16</v>
      </c>
      <c r="B10" s="16"/>
      <c r="C10" s="16"/>
      <c r="D10" s="16"/>
      <c r="E10" s="16"/>
      <c r="F10" s="16"/>
      <c r="G10" s="16"/>
      <c r="H10" s="16"/>
      <c r="I10" s="16"/>
      <c r="J10" s="17"/>
      <c r="K10" s="17"/>
    </row>
    <row r="11" spans="1:14" ht="22.15" customHeight="1" x14ac:dyDescent="0.2">
      <c r="A11" s="16" t="s">
        <v>17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4" ht="23.25" customHeight="1" x14ac:dyDescent="0.2">
      <c r="A12" s="16" t="s">
        <v>18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4" ht="23.25" customHeight="1" x14ac:dyDescent="0.2">
      <c r="A13" s="19" t="s">
        <v>19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4" ht="36.75" customHeight="1" x14ac:dyDescent="0.2">
      <c r="A14" s="16" t="s">
        <v>20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4" ht="31.5" customHeight="1" x14ac:dyDescent="0.2">
      <c r="A15" s="16" t="s">
        <v>21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4" ht="31.5" customHeight="1" x14ac:dyDescent="0.2">
      <c r="A16" s="21" t="s">
        <v>22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 ht="42.75" customHeight="1" x14ac:dyDescent="0.2">
      <c r="A17" s="21" t="s">
        <v>23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11" ht="42.75" customHeight="1" x14ac:dyDescent="0.2">
      <c r="A18" s="21" t="s">
        <v>24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ht="44.25" customHeight="1" x14ac:dyDescent="0.2">
      <c r="A19" s="16" t="s">
        <v>23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3.25" customHeight="1" x14ac:dyDescent="0.2">
      <c r="A20" s="16" t="s">
        <v>25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3.25" customHeight="1" x14ac:dyDescent="0.2">
      <c r="A21" s="16" t="s">
        <v>26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26.25" customHeight="1" x14ac:dyDescent="0.2">
      <c r="A22" s="16" t="s">
        <v>27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6.25" customHeight="1" x14ac:dyDescent="0.2">
      <c r="A23" s="16" t="s">
        <v>28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26.25" customHeight="1" x14ac:dyDescent="0.2">
      <c r="A24" s="16" t="s">
        <v>29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26.25" customHeight="1" x14ac:dyDescent="0.2">
      <c r="A25" s="16" t="s">
        <v>30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ht="26.25" customHeight="1" x14ac:dyDescent="0.2">
      <c r="A26" s="16" t="s">
        <v>31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ht="23.25" customHeight="1" x14ac:dyDescent="0.2">
      <c r="A27" s="18" t="s">
        <v>32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1" ht="9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ht="18.600000000000001" customHeight="1" x14ac:dyDescent="0.2">
      <c r="A29" s="23" t="s">
        <v>33</v>
      </c>
      <c r="B29" s="24" t="s">
        <v>34</v>
      </c>
      <c r="C29" s="24"/>
      <c r="D29" s="24"/>
      <c r="E29" s="24"/>
      <c r="F29" s="24"/>
      <c r="G29" s="24"/>
      <c r="H29" s="24"/>
      <c r="I29" s="25"/>
      <c r="J29" s="25"/>
      <c r="K29" s="25"/>
    </row>
    <row r="30" spans="1:11" ht="42.75" customHeight="1" x14ac:dyDescent="0.2">
      <c r="A30" s="26">
        <v>1</v>
      </c>
      <c r="B30" s="27" t="s">
        <v>35</v>
      </c>
      <c r="C30" s="27"/>
      <c r="D30" s="27"/>
      <c r="E30" s="27"/>
      <c r="F30" s="27"/>
      <c r="G30" s="27"/>
      <c r="H30" s="27"/>
      <c r="I30" s="25"/>
      <c r="J30" s="25"/>
      <c r="K30" s="25"/>
    </row>
    <row r="31" spans="1:11" ht="12" customHeight="1" x14ac:dyDescent="0.2">
      <c r="A31" s="28"/>
      <c r="B31" s="7"/>
      <c r="C31" s="7"/>
      <c r="D31" s="7"/>
      <c r="E31" s="7"/>
      <c r="F31" s="7"/>
      <c r="G31" s="7"/>
      <c r="H31" s="7"/>
      <c r="I31" s="25"/>
      <c r="J31" s="25"/>
      <c r="K31" s="25"/>
    </row>
    <row r="32" spans="1:11" ht="23.25" customHeight="1" x14ac:dyDescent="0.2">
      <c r="A32" s="18" t="s">
        <v>36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8" ht="10.5" hidden="1" customHeight="1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8" ht="23.25" customHeight="1" x14ac:dyDescent="0.2">
      <c r="A34" s="18" t="s">
        <v>37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8" ht="9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8" ht="23.25" customHeight="1" x14ac:dyDescent="0.2">
      <c r="A36" s="23" t="s">
        <v>33</v>
      </c>
      <c r="B36" s="24" t="s">
        <v>38</v>
      </c>
      <c r="C36" s="24"/>
      <c r="D36" s="24"/>
      <c r="E36" s="24"/>
      <c r="F36" s="24"/>
      <c r="G36" s="24"/>
      <c r="H36" s="24"/>
      <c r="I36" s="25"/>
      <c r="J36" s="25"/>
      <c r="K36" s="25"/>
    </row>
    <row r="37" spans="1:18" ht="45" customHeight="1" x14ac:dyDescent="0.2">
      <c r="A37" s="30">
        <v>1</v>
      </c>
      <c r="B37" s="31" t="s">
        <v>39</v>
      </c>
      <c r="C37" s="32"/>
      <c r="D37" s="32"/>
      <c r="E37" s="32"/>
      <c r="F37" s="32"/>
      <c r="G37" s="32"/>
      <c r="H37" s="33"/>
      <c r="I37" s="25"/>
      <c r="J37" s="25"/>
      <c r="K37" s="25"/>
    </row>
    <row r="38" spans="1:18" ht="8.4499999999999993" customHeight="1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1:18" ht="22.5" customHeight="1" x14ac:dyDescent="0.2">
      <c r="A39" s="18" t="s">
        <v>40</v>
      </c>
      <c r="B39" s="18"/>
      <c r="C39" s="18"/>
      <c r="D39" s="18"/>
      <c r="E39" s="18"/>
      <c r="F39" s="18"/>
      <c r="G39" s="18"/>
      <c r="H39" s="18"/>
      <c r="I39" s="25"/>
      <c r="J39" s="25"/>
      <c r="K39" s="25"/>
    </row>
    <row r="40" spans="1:18" ht="16.5" customHeight="1" x14ac:dyDescent="0.2">
      <c r="A40" s="34" t="s">
        <v>41</v>
      </c>
      <c r="B40" s="34"/>
      <c r="C40" s="34"/>
      <c r="D40" s="34"/>
      <c r="E40" s="34"/>
      <c r="F40" s="34"/>
      <c r="G40" s="34"/>
      <c r="H40" s="34"/>
      <c r="I40" s="34"/>
      <c r="J40" s="10"/>
      <c r="K40" s="10"/>
    </row>
    <row r="41" spans="1:18" s="38" customFormat="1" ht="49.9" customHeight="1" x14ac:dyDescent="0.2">
      <c r="A41" s="35" t="s">
        <v>33</v>
      </c>
      <c r="B41" s="24" t="s">
        <v>42</v>
      </c>
      <c r="C41" s="24"/>
      <c r="D41" s="24" t="s">
        <v>43</v>
      </c>
      <c r="E41" s="24"/>
      <c r="F41" s="24" t="s">
        <v>44</v>
      </c>
      <c r="G41" s="24"/>
      <c r="H41" s="24" t="s">
        <v>45</v>
      </c>
      <c r="I41" s="24"/>
      <c r="J41" s="36"/>
      <c r="K41" s="37"/>
    </row>
    <row r="42" spans="1:18" ht="15.75" x14ac:dyDescent="0.2">
      <c r="A42" s="39">
        <v>1</v>
      </c>
      <c r="B42" s="40">
        <v>2</v>
      </c>
      <c r="C42" s="40"/>
      <c r="D42" s="40">
        <v>3</v>
      </c>
      <c r="E42" s="40"/>
      <c r="F42" s="40">
        <v>4</v>
      </c>
      <c r="G42" s="40"/>
      <c r="H42" s="40">
        <v>6</v>
      </c>
      <c r="I42" s="40"/>
      <c r="J42" s="41"/>
      <c r="K42" s="25"/>
    </row>
    <row r="43" spans="1:18" ht="43.5" customHeight="1" x14ac:dyDescent="0.2">
      <c r="A43" s="42">
        <v>1</v>
      </c>
      <c r="B43" s="27" t="s">
        <v>46</v>
      </c>
      <c r="C43" s="27"/>
      <c r="D43" s="43">
        <f>33399580+250000-4000+150000</f>
        <v>33795580</v>
      </c>
      <c r="E43" s="43"/>
      <c r="F43" s="43">
        <f>715490+41880</f>
        <v>757370</v>
      </c>
      <c r="G43" s="43"/>
      <c r="H43" s="43">
        <f>D43+F43</f>
        <v>34552950</v>
      </c>
      <c r="I43" s="43"/>
      <c r="J43" s="44"/>
      <c r="K43" s="25"/>
    </row>
    <row r="44" spans="1:18" ht="43.5" customHeight="1" x14ac:dyDescent="0.2">
      <c r="A44" s="42">
        <v>2</v>
      </c>
      <c r="B44" s="31" t="s">
        <v>47</v>
      </c>
      <c r="C44" s="33"/>
      <c r="D44" s="45"/>
      <c r="E44" s="46"/>
      <c r="F44" s="45">
        <f>101000+600000</f>
        <v>701000</v>
      </c>
      <c r="G44" s="46"/>
      <c r="H44" s="45">
        <f>D44+F44</f>
        <v>701000</v>
      </c>
      <c r="I44" s="46"/>
      <c r="J44" s="44"/>
      <c r="K44" s="25"/>
      <c r="M44" s="111"/>
      <c r="N44" s="111"/>
      <c r="O44" s="111"/>
      <c r="P44" s="111"/>
      <c r="Q44" s="111"/>
      <c r="R44" s="111"/>
    </row>
    <row r="45" spans="1:18" ht="38.25" customHeight="1" x14ac:dyDescent="0.2">
      <c r="A45" s="42">
        <v>3</v>
      </c>
      <c r="B45" s="27" t="s">
        <v>48</v>
      </c>
      <c r="C45" s="27"/>
      <c r="D45" s="47"/>
      <c r="E45" s="47"/>
      <c r="F45" s="43">
        <f>1000000-556469</f>
        <v>443531</v>
      </c>
      <c r="G45" s="43"/>
      <c r="H45" s="43">
        <f t="shared" ref="H45" si="0">D45+F45</f>
        <v>443531</v>
      </c>
      <c r="I45" s="43"/>
      <c r="J45" s="44"/>
      <c r="K45" s="25"/>
      <c r="L45" s="14"/>
      <c r="M45" s="111"/>
      <c r="N45" s="111"/>
      <c r="O45" s="111"/>
      <c r="P45" s="111"/>
      <c r="Q45" s="111"/>
      <c r="R45" s="111"/>
    </row>
    <row r="46" spans="1:18" ht="15.75" x14ac:dyDescent="0.2">
      <c r="A46" s="48" t="s">
        <v>49</v>
      </c>
      <c r="B46" s="48"/>
      <c r="C46" s="48"/>
      <c r="D46" s="43">
        <f>SUM(D43:D45)</f>
        <v>33795580</v>
      </c>
      <c r="E46" s="43"/>
      <c r="F46" s="43">
        <f>SUM(F43:F45)</f>
        <v>1901901</v>
      </c>
      <c r="G46" s="43"/>
      <c r="H46" s="43">
        <f>SUM(H43:H45)</f>
        <v>35697481</v>
      </c>
      <c r="I46" s="43"/>
      <c r="J46" s="25"/>
      <c r="K46" s="25"/>
      <c r="M46" s="111"/>
      <c r="N46" s="111"/>
      <c r="O46" s="111"/>
      <c r="P46" s="111"/>
      <c r="Q46" s="111"/>
      <c r="R46" s="111"/>
    </row>
    <row r="47" spans="1:18" ht="15.75" x14ac:dyDescent="0.2">
      <c r="A47" s="25"/>
      <c r="B47" s="7"/>
      <c r="C47" s="25"/>
      <c r="D47" s="49"/>
      <c r="E47" s="49"/>
      <c r="F47" s="49"/>
      <c r="G47" s="49"/>
      <c r="H47" s="49"/>
      <c r="I47" s="49"/>
      <c r="J47" s="25"/>
      <c r="K47" s="25"/>
      <c r="M47" s="112"/>
      <c r="N47" s="112"/>
      <c r="O47" s="112"/>
      <c r="P47" s="112"/>
      <c r="Q47" s="112"/>
      <c r="R47" s="112"/>
    </row>
    <row r="48" spans="1:18" ht="15.75" x14ac:dyDescent="0.2">
      <c r="A48" s="18" t="s">
        <v>50</v>
      </c>
      <c r="B48" s="18"/>
      <c r="C48" s="18"/>
      <c r="D48" s="18"/>
      <c r="E48" s="18"/>
      <c r="F48" s="18"/>
      <c r="G48" s="18"/>
      <c r="H48" s="18"/>
      <c r="I48" s="25"/>
      <c r="J48" s="25"/>
      <c r="K48" s="25"/>
    </row>
    <row r="49" spans="1:11" ht="16.5" customHeight="1" x14ac:dyDescent="0.2">
      <c r="A49" s="34" t="s">
        <v>41</v>
      </c>
      <c r="B49" s="34"/>
      <c r="C49" s="34"/>
      <c r="D49" s="34"/>
      <c r="E49" s="34"/>
      <c r="F49" s="34"/>
      <c r="G49" s="34"/>
      <c r="H49" s="34"/>
      <c r="I49" s="34"/>
      <c r="J49" s="10"/>
      <c r="K49" s="10"/>
    </row>
    <row r="50" spans="1:11" ht="31.5" customHeight="1" x14ac:dyDescent="0.2">
      <c r="A50" s="24" t="s">
        <v>51</v>
      </c>
      <c r="B50" s="24"/>
      <c r="C50" s="24"/>
      <c r="D50" s="24" t="s">
        <v>43</v>
      </c>
      <c r="E50" s="24"/>
      <c r="F50" s="24" t="s">
        <v>44</v>
      </c>
      <c r="G50" s="24"/>
      <c r="H50" s="24" t="s">
        <v>45</v>
      </c>
      <c r="I50" s="24"/>
      <c r="J50" s="25"/>
      <c r="K50" s="25"/>
    </row>
    <row r="51" spans="1:11" ht="16.5" customHeight="1" x14ac:dyDescent="0.2">
      <c r="A51" s="40">
        <v>1</v>
      </c>
      <c r="B51" s="40"/>
      <c r="C51" s="40"/>
      <c r="D51" s="40">
        <v>2</v>
      </c>
      <c r="E51" s="40"/>
      <c r="F51" s="40">
        <v>3</v>
      </c>
      <c r="G51" s="40"/>
      <c r="H51" s="40">
        <v>4</v>
      </c>
      <c r="I51" s="40"/>
      <c r="J51" s="25"/>
      <c r="K51" s="25"/>
    </row>
    <row r="52" spans="1:11" ht="51.75" customHeight="1" x14ac:dyDescent="0.2">
      <c r="A52" s="31" t="s">
        <v>52</v>
      </c>
      <c r="B52" s="32"/>
      <c r="C52" s="33"/>
      <c r="D52" s="43">
        <f>D46</f>
        <v>33795580</v>
      </c>
      <c r="E52" s="43"/>
      <c r="F52" s="50">
        <f>F46</f>
        <v>1901901</v>
      </c>
      <c r="G52" s="50"/>
      <c r="H52" s="50">
        <f>F52+D52</f>
        <v>35697481</v>
      </c>
      <c r="I52" s="50"/>
      <c r="J52" s="25"/>
      <c r="K52" s="25"/>
    </row>
    <row r="53" spans="1:11" ht="28.5" customHeight="1" x14ac:dyDescent="0.2">
      <c r="A53" s="51" t="s">
        <v>49</v>
      </c>
      <c r="B53" s="52"/>
      <c r="C53" s="52"/>
      <c r="D53" s="53">
        <f>D52</f>
        <v>33795580</v>
      </c>
      <c r="E53" s="53"/>
      <c r="F53" s="53">
        <f>F52</f>
        <v>1901901</v>
      </c>
      <c r="G53" s="53"/>
      <c r="H53" s="53">
        <f t="shared" ref="H53" si="1">H52</f>
        <v>35697481</v>
      </c>
      <c r="I53" s="53"/>
      <c r="J53" s="25"/>
      <c r="K53" s="25"/>
    </row>
    <row r="54" spans="1:11" ht="10.5" customHeight="1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</row>
    <row r="55" spans="1:11" ht="17.25" customHeight="1" x14ac:dyDescent="0.2">
      <c r="A55" s="18" t="s">
        <v>53</v>
      </c>
      <c r="B55" s="18"/>
      <c r="C55" s="18"/>
      <c r="D55" s="18"/>
      <c r="E55" s="18"/>
      <c r="F55" s="18"/>
      <c r="G55" s="18"/>
      <c r="H55" s="18"/>
      <c r="I55" s="25"/>
      <c r="J55" s="25"/>
      <c r="K55" s="25"/>
    </row>
    <row r="56" spans="1:11" ht="30.75" customHeight="1" x14ac:dyDescent="0.2">
      <c r="A56" s="35" t="s">
        <v>33</v>
      </c>
      <c r="B56" s="35" t="s">
        <v>54</v>
      </c>
      <c r="C56" s="35" t="s">
        <v>55</v>
      </c>
      <c r="D56" s="24" t="s">
        <v>56</v>
      </c>
      <c r="E56" s="24"/>
      <c r="F56" s="24" t="s">
        <v>43</v>
      </c>
      <c r="G56" s="24"/>
      <c r="H56" s="24" t="s">
        <v>44</v>
      </c>
      <c r="I56" s="24"/>
      <c r="J56" s="24" t="s">
        <v>45</v>
      </c>
      <c r="K56" s="24"/>
    </row>
    <row r="57" spans="1:11" s="38" customFormat="1" ht="21.95" customHeight="1" x14ac:dyDescent="0.2">
      <c r="A57" s="39">
        <v>1</v>
      </c>
      <c r="B57" s="39">
        <v>2</v>
      </c>
      <c r="C57" s="39">
        <v>3</v>
      </c>
      <c r="D57" s="40">
        <v>4</v>
      </c>
      <c r="E57" s="40"/>
      <c r="F57" s="40">
        <v>5</v>
      </c>
      <c r="G57" s="40"/>
      <c r="H57" s="40">
        <v>6</v>
      </c>
      <c r="I57" s="40"/>
      <c r="J57" s="40">
        <v>7</v>
      </c>
      <c r="K57" s="54"/>
    </row>
    <row r="58" spans="1:11" ht="21.95" customHeight="1" x14ac:dyDescent="0.2">
      <c r="A58" s="42">
        <v>1</v>
      </c>
      <c r="B58" s="55" t="s">
        <v>57</v>
      </c>
      <c r="C58" s="56"/>
      <c r="D58" s="54"/>
      <c r="E58" s="54"/>
      <c r="F58" s="54"/>
      <c r="G58" s="54"/>
      <c r="H58" s="54"/>
      <c r="I58" s="54"/>
      <c r="J58" s="54"/>
      <c r="K58" s="54"/>
    </row>
    <row r="59" spans="1:11" ht="27" customHeight="1" x14ac:dyDescent="0.2">
      <c r="A59" s="57"/>
      <c r="B59" s="58" t="s">
        <v>58</v>
      </c>
      <c r="C59" s="58" t="s">
        <v>59</v>
      </c>
      <c r="D59" s="27" t="s">
        <v>60</v>
      </c>
      <c r="E59" s="27"/>
      <c r="F59" s="59">
        <v>4</v>
      </c>
      <c r="G59" s="59"/>
      <c r="H59" s="54"/>
      <c r="I59" s="54"/>
      <c r="J59" s="59">
        <f>F59+H59</f>
        <v>4</v>
      </c>
      <c r="K59" s="59"/>
    </row>
    <row r="60" spans="1:11" ht="27.6" customHeight="1" x14ac:dyDescent="0.2">
      <c r="A60" s="57"/>
      <c r="B60" s="58" t="s">
        <v>61</v>
      </c>
      <c r="C60" s="58" t="s">
        <v>59</v>
      </c>
      <c r="D60" s="27" t="s">
        <v>60</v>
      </c>
      <c r="E60" s="27"/>
      <c r="F60" s="59">
        <v>230</v>
      </c>
      <c r="G60" s="59"/>
      <c r="H60" s="54"/>
      <c r="I60" s="54"/>
      <c r="J60" s="59">
        <f t="shared" ref="J60:J76" si="2">F60+H60</f>
        <v>230</v>
      </c>
      <c r="K60" s="59"/>
    </row>
    <row r="61" spans="1:11" s="66" customFormat="1" ht="54" customHeight="1" x14ac:dyDescent="0.2">
      <c r="A61" s="60"/>
      <c r="B61" s="61" t="s">
        <v>62</v>
      </c>
      <c r="C61" s="62" t="s">
        <v>59</v>
      </c>
      <c r="D61" s="63" t="s">
        <v>63</v>
      </c>
      <c r="E61" s="63"/>
      <c r="F61" s="64">
        <v>207.99</v>
      </c>
      <c r="G61" s="64"/>
      <c r="H61" s="65">
        <v>2.25</v>
      </c>
      <c r="I61" s="65"/>
      <c r="J61" s="64">
        <f t="shared" si="2"/>
        <v>210.24</v>
      </c>
      <c r="K61" s="64"/>
    </row>
    <row r="62" spans="1:11" s="66" customFormat="1" ht="27.6" customHeight="1" x14ac:dyDescent="0.2">
      <c r="A62" s="60"/>
      <c r="B62" s="61" t="s">
        <v>64</v>
      </c>
      <c r="C62" s="62" t="s">
        <v>59</v>
      </c>
      <c r="D62" s="63" t="s">
        <v>63</v>
      </c>
      <c r="E62" s="63"/>
      <c r="F62" s="64">
        <v>138.49</v>
      </c>
      <c r="G62" s="64"/>
      <c r="H62" s="65">
        <v>2.25</v>
      </c>
      <c r="I62" s="65"/>
      <c r="J62" s="64">
        <f t="shared" si="2"/>
        <v>140.74</v>
      </c>
      <c r="K62" s="64"/>
    </row>
    <row r="63" spans="1:11" s="66" customFormat="1" ht="26.25" customHeight="1" x14ac:dyDescent="0.2">
      <c r="A63" s="60"/>
      <c r="B63" s="61" t="s">
        <v>65</v>
      </c>
      <c r="C63" s="62" t="s">
        <v>59</v>
      </c>
      <c r="D63" s="63" t="s">
        <v>63</v>
      </c>
      <c r="E63" s="63"/>
      <c r="F63" s="64">
        <v>18.5</v>
      </c>
      <c r="G63" s="64"/>
      <c r="H63" s="67"/>
      <c r="I63" s="67"/>
      <c r="J63" s="64">
        <f t="shared" si="2"/>
        <v>18.5</v>
      </c>
      <c r="K63" s="64"/>
    </row>
    <row r="64" spans="1:11" s="66" customFormat="1" ht="28.5" customHeight="1" x14ac:dyDescent="0.2">
      <c r="A64" s="60"/>
      <c r="B64" s="61" t="s">
        <v>66</v>
      </c>
      <c r="C64" s="62" t="s">
        <v>59</v>
      </c>
      <c r="D64" s="63" t="s">
        <v>63</v>
      </c>
      <c r="E64" s="63"/>
      <c r="F64" s="64">
        <v>51</v>
      </c>
      <c r="G64" s="64"/>
      <c r="H64" s="67"/>
      <c r="I64" s="67"/>
      <c r="J64" s="64">
        <f t="shared" si="2"/>
        <v>51</v>
      </c>
      <c r="K64" s="64"/>
    </row>
    <row r="65" spans="1:14" s="72" customFormat="1" ht="21.75" customHeight="1" x14ac:dyDescent="0.2">
      <c r="A65" s="68">
        <v>2</v>
      </c>
      <c r="B65" s="55" t="s">
        <v>67</v>
      </c>
      <c r="C65" s="58"/>
      <c r="D65" s="27"/>
      <c r="E65" s="27"/>
      <c r="F65" s="69"/>
      <c r="G65" s="69"/>
      <c r="H65" s="48"/>
      <c r="I65" s="48"/>
      <c r="J65" s="70"/>
      <c r="K65" s="71"/>
    </row>
    <row r="66" spans="1:14" ht="39.75" customHeight="1" x14ac:dyDescent="0.2">
      <c r="A66" s="57"/>
      <c r="B66" s="58" t="s">
        <v>68</v>
      </c>
      <c r="C66" s="58" t="s">
        <v>69</v>
      </c>
      <c r="D66" s="27" t="s">
        <v>70</v>
      </c>
      <c r="E66" s="27"/>
      <c r="F66" s="73">
        <v>3455</v>
      </c>
      <c r="G66" s="73"/>
      <c r="H66" s="74"/>
      <c r="I66" s="74"/>
      <c r="J66" s="75">
        <f t="shared" ref="J66:J68" si="3">F66+H66</f>
        <v>3455</v>
      </c>
      <c r="K66" s="76"/>
    </row>
    <row r="67" spans="1:14" ht="39.75" customHeight="1" x14ac:dyDescent="0.2">
      <c r="A67" s="57"/>
      <c r="B67" s="62" t="s">
        <v>71</v>
      </c>
      <c r="C67" s="58" t="s">
        <v>69</v>
      </c>
      <c r="D67" s="27" t="s">
        <v>72</v>
      </c>
      <c r="E67" s="27"/>
      <c r="F67" s="73">
        <f>F66/F62</f>
        <v>24.947649649794208</v>
      </c>
      <c r="G67" s="73"/>
      <c r="H67" s="74"/>
      <c r="I67" s="74"/>
      <c r="J67" s="75">
        <f t="shared" si="3"/>
        <v>24.947649649794208</v>
      </c>
      <c r="K67" s="76"/>
    </row>
    <row r="68" spans="1:14" ht="39.75" customHeight="1" x14ac:dyDescent="0.2">
      <c r="A68" s="57"/>
      <c r="B68" s="62" t="s">
        <v>73</v>
      </c>
      <c r="C68" s="58" t="s">
        <v>69</v>
      </c>
      <c r="D68" s="27" t="s">
        <v>72</v>
      </c>
      <c r="E68" s="27"/>
      <c r="F68" s="73">
        <f>F66/F61</f>
        <v>16.611375546901293</v>
      </c>
      <c r="G68" s="73"/>
      <c r="H68" s="77"/>
      <c r="I68" s="77"/>
      <c r="J68" s="77">
        <f t="shared" si="3"/>
        <v>16.611375546901293</v>
      </c>
      <c r="K68" s="77"/>
    </row>
    <row r="69" spans="1:14" ht="30" customHeight="1" x14ac:dyDescent="0.2">
      <c r="A69" s="57">
        <v>3</v>
      </c>
      <c r="B69" s="55" t="s">
        <v>74</v>
      </c>
      <c r="C69" s="58"/>
      <c r="D69" s="27"/>
      <c r="E69" s="78"/>
      <c r="F69" s="79"/>
      <c r="G69" s="79"/>
      <c r="H69" s="59"/>
      <c r="I69" s="59"/>
      <c r="J69" s="59"/>
      <c r="K69" s="59"/>
    </row>
    <row r="70" spans="1:14" ht="43.5" customHeight="1" x14ac:dyDescent="0.2">
      <c r="A70" s="57"/>
      <c r="B70" s="58" t="s">
        <v>75</v>
      </c>
      <c r="C70" s="58" t="s">
        <v>76</v>
      </c>
      <c r="D70" s="27" t="s">
        <v>72</v>
      </c>
      <c r="E70" s="27"/>
      <c r="F70" s="80">
        <f>D53/F66</f>
        <v>9781.6439942112884</v>
      </c>
      <c r="G70" s="80"/>
      <c r="H70" s="80">
        <f>F53/F66</f>
        <v>550.47785817655574</v>
      </c>
      <c r="I70" s="80"/>
      <c r="J70" s="80">
        <f t="shared" si="2"/>
        <v>10332.121852387843</v>
      </c>
      <c r="K70" s="80"/>
    </row>
    <row r="71" spans="1:14" ht="26.25" customHeight="1" x14ac:dyDescent="0.2">
      <c r="A71" s="57"/>
      <c r="B71" s="58" t="s">
        <v>77</v>
      </c>
      <c r="C71" s="58" t="s">
        <v>69</v>
      </c>
      <c r="D71" s="31" t="s">
        <v>72</v>
      </c>
      <c r="E71" s="33"/>
      <c r="F71" s="81">
        <f>F66/F60</f>
        <v>15.021739130434783</v>
      </c>
      <c r="G71" s="82"/>
      <c r="H71" s="83"/>
      <c r="I71" s="84"/>
      <c r="J71" s="85">
        <f t="shared" si="2"/>
        <v>15.021739130434783</v>
      </c>
      <c r="K71" s="86"/>
    </row>
    <row r="72" spans="1:14" ht="33.75" customHeight="1" x14ac:dyDescent="0.2">
      <c r="A72" s="57"/>
      <c r="B72" s="62" t="s">
        <v>78</v>
      </c>
      <c r="C72" s="58" t="s">
        <v>69</v>
      </c>
      <c r="D72" s="31" t="s">
        <v>72</v>
      </c>
      <c r="E72" s="33"/>
      <c r="F72" s="81">
        <f>F66/F59</f>
        <v>863.75</v>
      </c>
      <c r="G72" s="82"/>
      <c r="H72" s="83"/>
      <c r="I72" s="84"/>
      <c r="J72" s="85">
        <f t="shared" si="2"/>
        <v>863.75</v>
      </c>
      <c r="K72" s="86"/>
    </row>
    <row r="73" spans="1:14" ht="78" customHeight="1" x14ac:dyDescent="0.2">
      <c r="A73" s="57"/>
      <c r="B73" s="87" t="s">
        <v>79</v>
      </c>
      <c r="C73" s="58" t="s">
        <v>76</v>
      </c>
      <c r="D73" s="27" t="s">
        <v>72</v>
      </c>
      <c r="E73" s="27"/>
      <c r="F73" s="83">
        <f>250000</f>
        <v>250000</v>
      </c>
      <c r="G73" s="84"/>
      <c r="H73" s="83"/>
      <c r="I73" s="84"/>
      <c r="J73" s="83">
        <f>F73+H73</f>
        <v>250000</v>
      </c>
      <c r="K73" s="84"/>
    </row>
    <row r="74" spans="1:14" ht="21.75" customHeight="1" x14ac:dyDescent="0.2">
      <c r="A74" s="57">
        <v>4</v>
      </c>
      <c r="B74" s="55" t="s">
        <v>80</v>
      </c>
      <c r="C74" s="58"/>
      <c r="D74" s="27"/>
      <c r="E74" s="27"/>
      <c r="F74" s="59"/>
      <c r="G74" s="59"/>
      <c r="H74" s="54"/>
      <c r="I74" s="54"/>
      <c r="J74" s="59"/>
      <c r="K74" s="59"/>
    </row>
    <row r="75" spans="1:14" ht="39" customHeight="1" x14ac:dyDescent="0.2">
      <c r="A75" s="57"/>
      <c r="B75" s="58" t="s">
        <v>81</v>
      </c>
      <c r="C75" s="58" t="s">
        <v>82</v>
      </c>
      <c r="D75" s="27" t="s">
        <v>72</v>
      </c>
      <c r="E75" s="27"/>
      <c r="F75" s="88">
        <v>9</v>
      </c>
      <c r="G75" s="88"/>
      <c r="H75" s="89"/>
      <c r="I75" s="89"/>
      <c r="J75" s="88">
        <f t="shared" si="2"/>
        <v>9</v>
      </c>
      <c r="K75" s="113"/>
      <c r="N75" s="90"/>
    </row>
    <row r="76" spans="1:14" ht="40.5" customHeight="1" x14ac:dyDescent="0.2">
      <c r="A76" s="56"/>
      <c r="B76" s="58" t="s">
        <v>83</v>
      </c>
      <c r="C76" s="58" t="s">
        <v>82</v>
      </c>
      <c r="D76" s="27" t="s">
        <v>72</v>
      </c>
      <c r="E76" s="27"/>
      <c r="F76" s="91"/>
      <c r="G76" s="91"/>
      <c r="H76" s="88">
        <v>-70.599999999999994</v>
      </c>
      <c r="I76" s="88"/>
      <c r="J76" s="88">
        <f t="shared" si="2"/>
        <v>-70.599999999999994</v>
      </c>
      <c r="K76" s="113"/>
    </row>
    <row r="77" spans="1:14" ht="40.5" customHeight="1" x14ac:dyDescent="0.2">
      <c r="A77" s="56"/>
      <c r="B77" s="62" t="s">
        <v>84</v>
      </c>
      <c r="C77" s="58" t="s">
        <v>82</v>
      </c>
      <c r="D77" s="27" t="s">
        <v>72</v>
      </c>
      <c r="E77" s="27"/>
      <c r="F77" s="92">
        <v>100</v>
      </c>
      <c r="G77" s="93"/>
      <c r="H77" s="92"/>
      <c r="I77" s="93"/>
      <c r="J77" s="92">
        <v>100</v>
      </c>
      <c r="K77" s="114"/>
      <c r="M77" s="6"/>
      <c r="N77" s="6"/>
    </row>
    <row r="78" spans="1:14" ht="75" customHeight="1" x14ac:dyDescent="0.2">
      <c r="A78" s="58"/>
      <c r="B78" s="58" t="s">
        <v>85</v>
      </c>
      <c r="C78" s="58" t="s">
        <v>82</v>
      </c>
      <c r="D78" s="27" t="s">
        <v>72</v>
      </c>
      <c r="E78" s="27"/>
      <c r="F78" s="94"/>
      <c r="G78" s="95"/>
      <c r="H78" s="92">
        <v>50.7</v>
      </c>
      <c r="I78" s="93"/>
      <c r="J78" s="92">
        <v>50.7</v>
      </c>
      <c r="K78" s="114"/>
      <c r="N78" s="115"/>
    </row>
    <row r="79" spans="1:14" s="100" customFormat="1" ht="32.25" customHeight="1" x14ac:dyDescent="0.25">
      <c r="A79" s="96" t="s">
        <v>86</v>
      </c>
      <c r="B79" s="96"/>
      <c r="C79" s="97"/>
      <c r="D79" s="97"/>
      <c r="E79" s="98"/>
      <c r="F79" s="97"/>
      <c r="G79" s="97"/>
      <c r="H79" s="99" t="s">
        <v>87</v>
      </c>
      <c r="I79" s="99"/>
      <c r="J79" s="99"/>
      <c r="K79" s="99"/>
    </row>
    <row r="80" spans="1:14" s="100" customFormat="1" ht="63.75" customHeight="1" x14ac:dyDescent="0.25">
      <c r="A80" s="96" t="s">
        <v>88</v>
      </c>
      <c r="B80" s="96"/>
      <c r="C80" s="97"/>
      <c r="D80" s="97"/>
      <c r="E80" s="101" t="s">
        <v>89</v>
      </c>
      <c r="F80" s="102"/>
      <c r="G80" s="102"/>
      <c r="H80" s="103" t="s">
        <v>90</v>
      </c>
      <c r="I80" s="103"/>
      <c r="J80" s="103"/>
      <c r="K80" s="103"/>
    </row>
    <row r="81" spans="1:11" s="100" customFormat="1" ht="7.5" customHeight="1" x14ac:dyDescent="0.25">
      <c r="A81" s="96" t="s">
        <v>91</v>
      </c>
      <c r="B81" s="96"/>
      <c r="C81" s="97"/>
      <c r="D81" s="97"/>
      <c r="E81" s="97"/>
      <c r="F81" s="97"/>
      <c r="G81" s="97"/>
      <c r="H81" s="104"/>
      <c r="I81" s="104"/>
      <c r="J81" s="104"/>
      <c r="K81" s="104"/>
    </row>
    <row r="82" spans="1:11" s="100" customFormat="1" ht="21.6" customHeight="1" x14ac:dyDescent="0.25">
      <c r="A82" s="105"/>
      <c r="B82" s="97"/>
      <c r="C82" s="97"/>
      <c r="D82" s="97"/>
      <c r="E82" s="98"/>
      <c r="F82" s="97"/>
      <c r="G82" s="97"/>
      <c r="H82" s="106" t="s">
        <v>92</v>
      </c>
      <c r="I82" s="106"/>
      <c r="J82" s="106"/>
      <c r="K82" s="106"/>
    </row>
    <row r="83" spans="1:11" s="100" customFormat="1" ht="47.25" customHeight="1" x14ac:dyDescent="0.2">
      <c r="A83" s="105" t="s">
        <v>93</v>
      </c>
      <c r="B83" s="97"/>
      <c r="C83" s="105"/>
      <c r="D83" s="97"/>
      <c r="E83" s="101" t="s">
        <v>89</v>
      </c>
      <c r="F83" s="101"/>
      <c r="G83" s="102"/>
      <c r="H83" s="103" t="s">
        <v>90</v>
      </c>
      <c r="I83" s="103"/>
      <c r="J83" s="103"/>
      <c r="K83" s="103"/>
    </row>
    <row r="84" spans="1:11" ht="15.75" x14ac:dyDescent="0.2">
      <c r="A84" s="107"/>
      <c r="B84" s="108" t="s">
        <v>94</v>
      </c>
      <c r="C84" s="107"/>
      <c r="D84" s="107"/>
      <c r="E84" s="107"/>
      <c r="F84" s="107"/>
      <c r="G84" s="107"/>
      <c r="H84" s="107"/>
      <c r="I84" s="107"/>
      <c r="J84" s="107"/>
      <c r="K84" s="107"/>
    </row>
    <row r="85" spans="1:11" x14ac:dyDescent="0.2">
      <c r="A85" s="107"/>
      <c r="B85" s="109" t="s">
        <v>96</v>
      </c>
      <c r="C85" s="107"/>
      <c r="D85" s="107"/>
      <c r="E85" s="107"/>
      <c r="F85" s="107"/>
      <c r="G85" s="107"/>
      <c r="H85" s="107"/>
      <c r="I85" s="107"/>
      <c r="J85" s="107"/>
      <c r="K85" s="107"/>
    </row>
    <row r="86" spans="1:11" x14ac:dyDescent="0.2">
      <c r="A86" s="110"/>
      <c r="B86" s="110"/>
    </row>
  </sheetData>
  <mergeCells count="196">
    <mergeCell ref="A86:B86"/>
    <mergeCell ref="A80:B80"/>
    <mergeCell ref="H80:K80"/>
    <mergeCell ref="A81:B81"/>
    <mergeCell ref="H81:K81"/>
    <mergeCell ref="H82:K82"/>
    <mergeCell ref="H83:K83"/>
    <mergeCell ref="M77:N77"/>
    <mergeCell ref="D78:E78"/>
    <mergeCell ref="F78:G78"/>
    <mergeCell ref="H78:I78"/>
    <mergeCell ref="J78:K78"/>
    <mergeCell ref="A79:B79"/>
    <mergeCell ref="H79:K79"/>
    <mergeCell ref="D76:E76"/>
    <mergeCell ref="F76:G76"/>
    <mergeCell ref="H76:I76"/>
    <mergeCell ref="J76:K76"/>
    <mergeCell ref="D77:E77"/>
    <mergeCell ref="F77:G77"/>
    <mergeCell ref="H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D72:E72"/>
    <mergeCell ref="F72:G72"/>
    <mergeCell ref="H72:I72"/>
    <mergeCell ref="J72:K72"/>
    <mergeCell ref="D73:E73"/>
    <mergeCell ref="F73:G73"/>
    <mergeCell ref="H73:I73"/>
    <mergeCell ref="J73:K73"/>
    <mergeCell ref="D70:E70"/>
    <mergeCell ref="F70:G70"/>
    <mergeCell ref="H70:I70"/>
    <mergeCell ref="J70:K70"/>
    <mergeCell ref="D71:E71"/>
    <mergeCell ref="F71:G71"/>
    <mergeCell ref="H71:I71"/>
    <mergeCell ref="J71:K71"/>
    <mergeCell ref="D68:E68"/>
    <mergeCell ref="F68:G68"/>
    <mergeCell ref="H68:I68"/>
    <mergeCell ref="J68:K68"/>
    <mergeCell ref="D69:E69"/>
    <mergeCell ref="F69:G69"/>
    <mergeCell ref="H69:I69"/>
    <mergeCell ref="J69:K69"/>
    <mergeCell ref="D66:E66"/>
    <mergeCell ref="F66:G66"/>
    <mergeCell ref="H66:I66"/>
    <mergeCell ref="J66:K66"/>
    <mergeCell ref="D67:E67"/>
    <mergeCell ref="F67:G67"/>
    <mergeCell ref="H67:I67"/>
    <mergeCell ref="J67:K67"/>
    <mergeCell ref="D64:E64"/>
    <mergeCell ref="F64:G64"/>
    <mergeCell ref="H64:I64"/>
    <mergeCell ref="J64:K64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A55:H55"/>
    <mergeCell ref="D56:E56"/>
    <mergeCell ref="F56:G56"/>
    <mergeCell ref="H56:I56"/>
    <mergeCell ref="J56:K56"/>
    <mergeCell ref="D57:E57"/>
    <mergeCell ref="F57:G57"/>
    <mergeCell ref="H57:I57"/>
    <mergeCell ref="J57:K57"/>
    <mergeCell ref="A52:C52"/>
    <mergeCell ref="D52:E52"/>
    <mergeCell ref="F52:G52"/>
    <mergeCell ref="H52:I52"/>
    <mergeCell ref="A53:C53"/>
    <mergeCell ref="D53:E53"/>
    <mergeCell ref="F53:G53"/>
    <mergeCell ref="H53:I53"/>
    <mergeCell ref="A50:C50"/>
    <mergeCell ref="D50:E50"/>
    <mergeCell ref="F50:G50"/>
    <mergeCell ref="H50:I50"/>
    <mergeCell ref="A51:C51"/>
    <mergeCell ref="D51:E51"/>
    <mergeCell ref="F51:G51"/>
    <mergeCell ref="H51:I51"/>
    <mergeCell ref="Q46:R46"/>
    <mergeCell ref="M47:N47"/>
    <mergeCell ref="O47:P47"/>
    <mergeCell ref="Q47:R47"/>
    <mergeCell ref="A48:H48"/>
    <mergeCell ref="A49:I49"/>
    <mergeCell ref="A46:C46"/>
    <mergeCell ref="D46:E46"/>
    <mergeCell ref="F46:G46"/>
    <mergeCell ref="H46:I46"/>
    <mergeCell ref="M46:N46"/>
    <mergeCell ref="O46:P46"/>
    <mergeCell ref="Q44:R44"/>
    <mergeCell ref="B45:C45"/>
    <mergeCell ref="D45:E45"/>
    <mergeCell ref="F45:G45"/>
    <mergeCell ref="H45:I45"/>
    <mergeCell ref="M45:N45"/>
    <mergeCell ref="O45:P45"/>
    <mergeCell ref="Q45:R45"/>
    <mergeCell ref="B44:C44"/>
    <mergeCell ref="D44:E44"/>
    <mergeCell ref="F44:G44"/>
    <mergeCell ref="H44:I44"/>
    <mergeCell ref="M44:N44"/>
    <mergeCell ref="O44:P44"/>
    <mergeCell ref="B42:C42"/>
    <mergeCell ref="D42:E42"/>
    <mergeCell ref="F42:G42"/>
    <mergeCell ref="H42:I42"/>
    <mergeCell ref="B43:C43"/>
    <mergeCell ref="D43:E43"/>
    <mergeCell ref="F43:G43"/>
    <mergeCell ref="H43:I43"/>
    <mergeCell ref="A39:H39"/>
    <mergeCell ref="A40:I40"/>
    <mergeCell ref="B41:C41"/>
    <mergeCell ref="D41:E41"/>
    <mergeCell ref="F41:G41"/>
    <mergeCell ref="H41:I41"/>
    <mergeCell ref="B29:H29"/>
    <mergeCell ref="B30:H30"/>
    <mergeCell ref="A32:K32"/>
    <mergeCell ref="A34:K34"/>
    <mergeCell ref="B36:H36"/>
    <mergeCell ref="B37:H37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H8"/>
    <mergeCell ref="A9:K9"/>
    <mergeCell ref="G1:K1"/>
    <mergeCell ref="G2:K2"/>
    <mergeCell ref="A3:K3"/>
    <mergeCell ref="B4:F4"/>
    <mergeCell ref="G4:K4"/>
    <mergeCell ref="B5:F5"/>
    <mergeCell ref="G5:K5"/>
  </mergeCells>
  <pageMargins left="0.23622047244094491" right="0.23622047244094491" top="0.74803149606299213" bottom="0.55118110236220474" header="0.31496062992125984" footer="0.31496062992125984"/>
  <pageSetup paperSize="9" scale="50" fitToHeight="3" orientation="landscape" r:id="rId1"/>
  <rowBreaks count="2" manualBreakCount="2">
    <brk id="16" max="10" man="1"/>
    <brk id="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1070_</vt:lpstr>
      <vt:lpstr>'1070_'!Область_печати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2022-12-09T08:59:23Z</dcterms:created>
  <dcterms:modified xsi:type="dcterms:W3CDTF">2022-12-09T09:00:14Z</dcterms:modified>
</cp:coreProperties>
</file>