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110" sheetId="2" r:id="rId1"/>
  </sheets>
  <definedNames>
    <definedName name="_xlnm.Print_Area" localSheetId="0">КПК0611110!$A$1:$BQ$115</definedName>
  </definedNames>
  <calcPr calcId="152511"/>
</workbook>
</file>

<file path=xl/calcChain.xml><?xml version="1.0" encoding="utf-8"?>
<calcChain xmlns="http://schemas.openxmlformats.org/spreadsheetml/2006/main">
  <c r="AX91" i="2" l="1"/>
  <c r="BH75" i="2"/>
  <c r="BC71" i="2"/>
  <c r="BC69" i="2"/>
  <c r="BC68" i="2"/>
  <c r="BC67" i="2"/>
  <c r="AX68" i="2"/>
  <c r="AX67" i="2"/>
  <c r="AX79" i="2" l="1"/>
  <c r="AX72" i="2" l="1"/>
  <c r="AX75" i="2"/>
  <c r="BC82" i="2"/>
  <c r="BC81" i="2"/>
  <c r="BC80" i="2"/>
  <c r="BC79" i="2"/>
  <c r="BC78" i="2"/>
  <c r="BC77" i="2"/>
  <c r="BC76" i="2"/>
  <c r="BC75" i="2"/>
  <c r="BC74" i="2"/>
  <c r="BC73" i="2"/>
  <c r="BC72" i="2"/>
  <c r="BC70" i="2"/>
  <c r="AX71" i="2"/>
  <c r="AX70" i="2"/>
  <c r="AX69" i="2"/>
  <c r="AZ46" i="2"/>
  <c r="AZ45" i="2"/>
  <c r="AZ44" i="2"/>
  <c r="BH78" i="2" l="1"/>
  <c r="BM78" i="2" s="1"/>
  <c r="BH77" i="2"/>
  <c r="BM77" i="2" s="1"/>
  <c r="BH82" i="2"/>
  <c r="BM82" i="2" s="1"/>
  <c r="BH76" i="2"/>
  <c r="BM76" i="2" s="1"/>
  <c r="BM75" i="2" l="1"/>
  <c r="AI69" i="2" l="1"/>
  <c r="BH99" i="2" l="1"/>
  <c r="BC99" i="2"/>
  <c r="BH100" i="2"/>
  <c r="BC100" i="2"/>
  <c r="AX98" i="2"/>
  <c r="AI98" i="2"/>
  <c r="BH92" i="2"/>
  <c r="BC92" i="2"/>
  <c r="BM92" i="2" s="1"/>
  <c r="AX92" i="2"/>
  <c r="AI92" i="2"/>
  <c r="AI72" i="2"/>
  <c r="AI70" i="2"/>
  <c r="AI68" i="2"/>
  <c r="BD46" i="2"/>
  <c r="BH101" i="2"/>
  <c r="BC101" i="2"/>
  <c r="BH88" i="2" l="1"/>
  <c r="BC88" i="2"/>
  <c r="BM88" i="2" s="1"/>
  <c r="AX88" i="2"/>
  <c r="AI88" i="2"/>
  <c r="BH87" i="2"/>
  <c r="BC87" i="2"/>
  <c r="BM87" i="2" s="1"/>
  <c r="BH86" i="2"/>
  <c r="BC86" i="2"/>
  <c r="BM86" i="2" s="1"/>
  <c r="AX86" i="2"/>
  <c r="AI86" i="2"/>
  <c r="BH72" i="2"/>
  <c r="BM72" i="2" s="1"/>
  <c r="BH71" i="2"/>
  <c r="AI71" i="2"/>
  <c r="AU47" i="2"/>
  <c r="AL56" i="2" s="1"/>
  <c r="AP47" i="2"/>
  <c r="AG56" i="2" s="1"/>
  <c r="AF47" i="2"/>
  <c r="AA47" i="2"/>
  <c r="AX97" i="2"/>
  <c r="AI97" i="2"/>
  <c r="AZ47" i="2" l="1"/>
  <c r="BM71" i="2"/>
  <c r="BH97" i="2"/>
  <c r="BC97" i="2"/>
  <c r="BH96" i="2"/>
  <c r="BC96" i="2"/>
  <c r="AX96" i="2"/>
  <c r="AI96" i="2"/>
  <c r="BH93" i="2"/>
  <c r="BC93" i="2"/>
  <c r="AX93" i="2"/>
  <c r="AI93" i="2"/>
  <c r="BM97" i="2" l="1"/>
  <c r="BM93" i="2"/>
  <c r="BM96" i="2"/>
  <c r="AL57" i="2"/>
  <c r="AG57" i="2"/>
  <c r="V57" i="2"/>
  <c r="Q57" i="2"/>
  <c r="BI46" i="2"/>
  <c r="BN46" i="2" s="1"/>
  <c r="AK46" i="2"/>
  <c r="BC98" i="2"/>
  <c r="BH98" i="2"/>
  <c r="AI91" i="2"/>
  <c r="BC91" i="2"/>
  <c r="BH91" i="2"/>
  <c r="BH85" i="2"/>
  <c r="BC85" i="2"/>
  <c r="AX85" i="2"/>
  <c r="AI85" i="2"/>
  <c r="BH67" i="2"/>
  <c r="BH68" i="2"/>
  <c r="BH69" i="2"/>
  <c r="BH70" i="2"/>
  <c r="BH66" i="2"/>
  <c r="BC66" i="2"/>
  <c r="AX66" i="2"/>
  <c r="AI67" i="2"/>
  <c r="AI66" i="2"/>
  <c r="BB56" i="2"/>
  <c r="AW56" i="2"/>
  <c r="AQ56" i="2"/>
  <c r="AA56" i="2"/>
  <c r="BD45" i="2"/>
  <c r="BI45" i="2"/>
  <c r="BI44" i="2"/>
  <c r="BD44" i="2"/>
  <c r="AK45" i="2"/>
  <c r="AK44" i="2"/>
  <c r="BI47" i="2"/>
  <c r="BM98" i="2" l="1"/>
  <c r="BM66" i="2"/>
  <c r="BM85" i="2"/>
  <c r="BM70" i="2"/>
  <c r="BM69" i="2"/>
  <c r="BM68" i="2"/>
  <c r="BM67" i="2"/>
  <c r="BN44" i="2"/>
  <c r="BB57" i="2"/>
  <c r="AA57" i="2"/>
  <c r="AW57" i="2"/>
  <c r="BG56" i="2"/>
  <c r="BN45" i="2"/>
  <c r="BM91" i="2"/>
  <c r="AQ57" i="2"/>
  <c r="BD47" i="2"/>
  <c r="BN47" i="2" s="1"/>
  <c r="AK47" i="2"/>
  <c r="BG57" i="2" l="1"/>
</calcChain>
</file>

<file path=xl/sharedStrings.xml><?xml version="1.0" encoding="utf-8"?>
<sst xmlns="http://schemas.openxmlformats.org/spreadsheetml/2006/main" count="282" uniqueCount="139">
  <si>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</si>
  <si>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</si>
  <si>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</si>
  <si>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</si>
  <si>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</si>
  <si>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</si>
  <si>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</si>
  <si>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</si>
  <si>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</si>
  <si>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</si>
  <si>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</si>
  <si>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</si>
  <si>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</si>
  <si>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</si>
  <si>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</si>
  <si>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</si>
  <si>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</si>
  <si>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</si>
  <si>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</si>
  <si>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</si>
  <si>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</si>
  <si>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</si>
  <si>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</si>
  <si>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</si>
  <si>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</si>
  <si>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</si>
  <si>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</si>
  <si>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</si>
  <si>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</si>
  <si>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</si>
  <si>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</si>
  <si>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</si>
  <si>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</si>
  <si>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</si>
  <si>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</si>
  <si>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</si>
  <si>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</si>
  <si>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</si>
  <si>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</si>
  <si>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</si>
  <si>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</si>
  <si>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</si>
  <si>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</si>
  <si>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</si>
  <si>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</si>
  <si>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</si>
  <si>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</si>
  <si>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</si>
  <si>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</si>
  <si>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</si>
  <si>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</si>
  <si>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</si>
  <si>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</si>
  <si>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</si>
  <si>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</si>
  <si>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</si>
  <si>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</si>
  <si>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</si>
  <si>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</si>
  <si>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</si>
  <si>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</si>
  <si>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</si>
  <si>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</si>
  <si>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</si>
  <si>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</si>
  <si>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</si>
  <si>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</si>
  <si>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</si>
  <si>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</si>
  <si>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</si>
  <si>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</si>
  <si>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Штатний розпис, тарифікація</t>
  </si>
  <si>
    <t>затрат</t>
  </si>
  <si>
    <t>продукту</t>
  </si>
  <si>
    <t>осіб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</si>
  <si>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</si>
  <si>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</si>
  <si>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</si>
  <si>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</si>
  <si>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</si>
  <si>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</si>
  <si>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</si>
  <si>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</si>
  <si>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</si>
  <si>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</si>
  <si>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Кількість закладів</t>
  </si>
  <si>
    <t>Кошторис</t>
  </si>
  <si>
    <t>Відсоток захищених статей видатків в
загальному обсязі</t>
  </si>
  <si>
    <t>Виконання результативних показників забезпечено.</t>
  </si>
  <si>
    <t>0611110</t>
  </si>
  <si>
    <t>0930</t>
  </si>
  <si>
    <t>Підготовка кадрів професійно-технічними закладами та іншими закладами  освіти</t>
  </si>
  <si>
    <t>Здійснювати підготовку робітників високого рівня кваліфікації з числа випускників загальноосвітніх навчальних закладів на основі базової чи повної загальної середньої освіти, а також професійно-технічне навчання, перепідготовку  та підвищення кваліфікації працюючих робітників і незайнятого населення.</t>
  </si>
  <si>
    <t>Cтворення умов для надання професійної (професіїйно-технічної) освіти жінкам і чоловікам у закладах професійної (професіїйно-технічної) освіти та інших закладах освіти відповідно до потреб ринку праці</t>
  </si>
  <si>
    <t>Забезпечити  рівні можливості отримання послуг жінками та чоловіками у сфері професійної (професійно-технічної) освіти відповідно до потреб ринку праці</t>
  </si>
  <si>
    <t>Забезпечення виплати стипендій учням закладів професійної (професійно-
технічної) освіти</t>
  </si>
  <si>
    <t>Забезпечення виплати щорічної допомоги дітям-сиротам та дітям,позбавленим батьківського піклування,на придбання навчальної літератури та одноразової  грошової допомоги дітям- сиротам та дітям,позбавленим батьківського піклування, після закінчення
навчального закладу та працевлаштуванні</t>
  </si>
  <si>
    <t xml:space="preserve">Мережа </t>
  </si>
  <si>
    <t>Середньорічна
кількість педагогічного персоналу</t>
  </si>
  <si>
    <t>Всього – середньорічне
число ставок (штатних одиниць)</t>
  </si>
  <si>
    <t>Кількість учнів</t>
  </si>
  <si>
    <t>Мережа</t>
  </si>
  <si>
    <t>Кількість випускників</t>
  </si>
  <si>
    <t>Кількість учнів за професіями загальнодержавного
значення</t>
  </si>
  <si>
    <t>Кількість учнів, які отримують стипендію</t>
  </si>
  <si>
    <t>Розбіжності між  фактичними та затвердженими результативними показниками відсутні.</t>
  </si>
  <si>
    <t>Середні витрати на 1  учня</t>
  </si>
  <si>
    <t>Середній  розмір
стипендії</t>
  </si>
  <si>
    <t>Кількість учнів на 1 педагогічного
працівника</t>
  </si>
  <si>
    <t>Відсоток учнів,які отримали відповідний
документ про освіту</t>
  </si>
  <si>
    <t>Відсоток учнів,які
отримують стипендію</t>
  </si>
  <si>
    <t>Відсоток
працевлаштованих випускників</t>
  </si>
  <si>
    <t>Динаміка росту власних надходжень в
порівнянні з минулим роком</t>
  </si>
  <si>
    <t>Динаміка державного
замовлення</t>
  </si>
  <si>
    <r>
      <t>Забезпечено  рівні можливості отримання послуг жінками та чоловіками у сфері професійної (професійно-технічної) освіти відповідно до потреб ринку праці.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</si>
  <si>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</si>
  <si>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</si>
  <si>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   БАЛАБУСТ</t>
  </si>
  <si>
    <t>Забезпечення належної підготовки робітників високого рівня кваліфікації закладами професійної (професійно-технічної) освіти</t>
  </si>
  <si>
    <t>Обсяг видатків на придбання  товарів для вікриття центру "СІНІАТ" ВПУ № 4</t>
  </si>
  <si>
    <t>Рішення сесії ХМР від 17.06.2020 року № 6</t>
  </si>
  <si>
    <t>Обсяг видатків на придбання будівельних матеріалів з метою перенесення огорожі для облаштування тротуару Хмельницького професійного ліцею</t>
  </si>
  <si>
    <t>Обсяг видатків на придбання матеріалів для ліквідації порушень вимог законодавства у сфері пожежної та техногенної безпеки, завершенню внутрішнього пожежного водопроводу гуртожитку,будівельних матеріалів для ремонту стін після демонтажу плит для ДНЗ " Хмельницького центру професійно-технічної освіти сфери послуг"</t>
  </si>
  <si>
    <t>Протокол №167 від 21.08.2020 року засідання постійної комісії з питань планування, бюджету,фінансів та децентралізації</t>
  </si>
  <si>
    <t>Обсяг видатків  для оплати послуг з виготовлення проекту на проведення вогнезахисних робіт та нанесення вогнезахисного покриття на поверхні деревяних конструкцій горищного приміщення, встановлення і монтаж дверей та люків вогнестійких для ДНЗ " Хмельницького центру професійно-технічної освіти сфери послуг"</t>
  </si>
  <si>
    <t>Обсяг видатків на поточний ремонт системи водопроводу Хмельницького професійного ліцею</t>
  </si>
  <si>
    <t>Протокол №171 від 25.09.2020 року засідання постійної комісії з питань планування, бюджету,фінансів та децентралізації</t>
  </si>
  <si>
    <t>Обсяг видатків  на капітальний ремонт автоматичної пожежної сигналізації та оповіщення про пожежу на обєкті : ДНЗ " Хмельницький центр професійно-технічної освіти сфери послуг"(в тому числі виготовлення проектно-кошторисної документації)</t>
  </si>
  <si>
    <t>Рішення сесії ХМР від 7.10.2020 року № 1</t>
  </si>
  <si>
    <t>Обсяг видатків на нове будівництво діючої теплиці, як навчальної лабораторії та збірно-розбірного макету тепличного господарства " ДНЗ ВПУ № 11 м.Хмельницького</t>
  </si>
  <si>
    <t>Обсяг призначень для проведення робіт по вогнезахисному обробленню дерев'яних конструкцій горищних приміщень ВПУ №4</t>
  </si>
  <si>
    <t>Протокол №176 від 13.11.2020 року засідання постійної комісії з питань планування, бюджету,фінансів та децентралізації</t>
  </si>
  <si>
    <t>Обсяг призначень для придбання будівельних матеріалів для ВПУ№4</t>
  </si>
  <si>
    <t>Протокол №177 від 25.11.2020 року засідання постійної комісії з питань планування, бюджету,фінансів та децентралізації</t>
  </si>
  <si>
    <t>Обсяг призначень для придбання сміттєвих баків для Хмельницького професійного ліцею</t>
  </si>
  <si>
    <t>Рішення сесії ХМР від 08.12.2020 № 23</t>
  </si>
  <si>
    <t>Обсяг призначень для проведення  вогнезахисних робіт та нанесення вогнезахисного покриття  на поверхні дерев'яних конструкцій горищного приміщенння, випробуввання пожежних гідрантів, технічне обслуговування та перезарядку вогнегасників  для ДНЗ "  ВПУ №11 м.Хмельницького"</t>
  </si>
  <si>
    <t>Протокол № 4 від 23.12.2020 року засідання постійної комісії з питань планування, бюджету,фінансів та децентралізації</t>
  </si>
  <si>
    <t>Обсяг призначень для оплати послуг з організації технічного обслуговування та заміни вогнегасників і кран-комплектів для ВПУ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</si>
</sst>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1" fillId="0" borderId="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 wrapText="1"/>
    </xf>
    <xf numFmtId="0" fontId="0" fillId="0" borderId="4" xfId="0" applyBorder="1"/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4"/>
  <sheetViews>
    <sheetView tabSelected="1" view="pageBreakPreview" topLeftCell="A81" zoomScale="85" zoomScaleNormal="85" zoomScaleSheetLayoutView="85" workbookViewId="0">
      <selection activeCell="A106" sqref="A106:BL106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4.7109375" style="1" customWidth="1"/>
    <col min="4" max="4" width="4.28515625" style="1" customWidth="1"/>
    <col min="5" max="5" width="4.7109375" style="1" customWidth="1"/>
    <col min="6" max="6" width="3.7109375" style="1" customWidth="1"/>
    <col min="7" max="8" width="3.5703125" style="1" customWidth="1"/>
    <col min="9" max="9" width="4.28515625" style="1" customWidth="1"/>
    <col min="10" max="12" width="2.85546875" style="1" customWidth="1"/>
    <col min="13" max="13" width="2.7109375" style="1" customWidth="1"/>
    <col min="14" max="14" width="2.85546875" style="1" hidden="1" customWidth="1"/>
    <col min="15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7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5.7109375" style="1" customWidth="1"/>
    <col min="39" max="39" width="6.425781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0" t="s">
        <v>56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9" customHeight="1" x14ac:dyDescent="0.2"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15.75" customHeight="1" x14ac:dyDescent="0.2"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64" ht="9.75" hidden="1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64" ht="9.75" hidden="1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8.25" hidden="1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15.75" x14ac:dyDescent="0.2">
      <c r="A10" s="89" t="s">
        <v>22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 x14ac:dyDescent="0.2">
      <c r="A11" s="89" t="s">
        <v>42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 x14ac:dyDescent="0.2">
      <c r="A12" s="89" t="s">
        <v>115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3" t="s">
        <v>11</v>
      </c>
      <c r="B14" s="83"/>
      <c r="C14" s="14"/>
      <c r="D14" s="84" t="s">
        <v>63</v>
      </c>
      <c r="E14" s="85"/>
      <c r="F14" s="85"/>
      <c r="G14" s="85"/>
      <c r="H14" s="85"/>
      <c r="I14" s="85"/>
      <c r="J14" s="85"/>
      <c r="K14" s="14"/>
      <c r="L14" s="86" t="s">
        <v>65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2"/>
      <c r="B15" s="12"/>
      <c r="C15" s="12"/>
      <c r="D15" s="87" t="s">
        <v>39</v>
      </c>
      <c r="E15" s="87"/>
      <c r="F15" s="87"/>
      <c r="G15" s="87"/>
      <c r="H15" s="87"/>
      <c r="I15" s="87"/>
      <c r="J15" s="87"/>
      <c r="K15" s="12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3" t="s">
        <v>40</v>
      </c>
      <c r="B17" s="83"/>
      <c r="C17" s="14"/>
      <c r="D17" s="84" t="s">
        <v>64</v>
      </c>
      <c r="E17" s="85"/>
      <c r="F17" s="85"/>
      <c r="G17" s="85"/>
      <c r="H17" s="85"/>
      <c r="I17" s="85"/>
      <c r="J17" s="85"/>
      <c r="K17" s="14"/>
      <c r="L17" s="86" t="s">
        <v>65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2"/>
      <c r="B18" s="12"/>
      <c r="C18" s="12"/>
      <c r="D18" s="87" t="s">
        <v>39</v>
      </c>
      <c r="E18" s="87"/>
      <c r="F18" s="87"/>
      <c r="G18" s="87"/>
      <c r="H18" s="87"/>
      <c r="I18" s="87"/>
      <c r="J18" s="87"/>
      <c r="K18" s="12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3" t="s">
        <v>41</v>
      </c>
      <c r="B20" s="83"/>
      <c r="C20" s="14"/>
      <c r="D20" s="84" t="s">
        <v>89</v>
      </c>
      <c r="E20" s="85"/>
      <c r="F20" s="85"/>
      <c r="G20" s="85"/>
      <c r="H20" s="85"/>
      <c r="I20" s="85"/>
      <c r="J20" s="85"/>
      <c r="K20" s="14"/>
      <c r="L20" s="84" t="s">
        <v>90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12" t="s">
        <v>91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</row>
    <row r="21" spans="1:79" ht="20.100000000000001" customHeight="1" x14ac:dyDescent="0.2">
      <c r="A21" s="12"/>
      <c r="B21" s="12"/>
      <c r="C21" s="12"/>
      <c r="D21" s="115" t="s">
        <v>39</v>
      </c>
      <c r="E21" s="115"/>
      <c r="F21" s="115"/>
      <c r="G21" s="115"/>
      <c r="H21" s="115"/>
      <c r="I21" s="115"/>
      <c r="J21" s="115"/>
      <c r="K21" s="12"/>
      <c r="L21" s="88" t="s">
        <v>38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99" t="s">
        <v>47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4" spans="1:79" ht="27.75" customHeight="1" x14ac:dyDescent="0.2">
      <c r="A24" s="101" t="s">
        <v>6</v>
      </c>
      <c r="B24" s="101"/>
      <c r="C24" s="101"/>
      <c r="D24" s="101"/>
      <c r="E24" s="101"/>
      <c r="F24" s="101"/>
      <c r="G24" s="102" t="s">
        <v>45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5.75" x14ac:dyDescent="0.2">
      <c r="A25" s="68">
        <v>1</v>
      </c>
      <c r="B25" s="68"/>
      <c r="C25" s="68"/>
      <c r="D25" s="68"/>
      <c r="E25" s="68"/>
      <c r="F25" s="68"/>
      <c r="G25" s="102">
        <v>2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</row>
    <row r="26" spans="1:79" ht="10.5" hidden="1" customHeight="1" x14ac:dyDescent="0.2">
      <c r="A26" s="92" t="s">
        <v>43</v>
      </c>
      <c r="B26" s="92"/>
      <c r="C26" s="92"/>
      <c r="D26" s="92"/>
      <c r="E26" s="92"/>
      <c r="F26" s="92"/>
      <c r="G26" s="93" t="s">
        <v>18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59</v>
      </c>
    </row>
    <row r="27" spans="1:79" ht="57" customHeight="1" x14ac:dyDescent="0.2">
      <c r="A27" s="68" t="s">
        <v>11</v>
      </c>
      <c r="B27" s="68"/>
      <c r="C27" s="68"/>
      <c r="D27" s="68"/>
      <c r="E27" s="68"/>
      <c r="F27" s="68"/>
      <c r="G27" s="96" t="s">
        <v>92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4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99" t="s">
        <v>48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</row>
    <row r="30" spans="1:79" ht="42.75" customHeight="1" x14ac:dyDescent="0.2">
      <c r="A30" s="86" t="s">
        <v>93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99" t="s">
        <v>49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3" spans="1:79" ht="27.75" customHeight="1" x14ac:dyDescent="0.2">
      <c r="A33" s="101" t="s">
        <v>6</v>
      </c>
      <c r="B33" s="101"/>
      <c r="C33" s="101"/>
      <c r="D33" s="101"/>
      <c r="E33" s="101"/>
      <c r="F33" s="101"/>
      <c r="G33" s="102" t="s">
        <v>46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</row>
    <row r="34" spans="1:79" ht="15.75" x14ac:dyDescent="0.2">
      <c r="A34" s="68">
        <v>1</v>
      </c>
      <c r="B34" s="68"/>
      <c r="C34" s="68"/>
      <c r="D34" s="68"/>
      <c r="E34" s="68"/>
      <c r="F34" s="68"/>
      <c r="G34" s="102">
        <v>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</row>
    <row r="35" spans="1:79" ht="10.5" hidden="1" customHeight="1" x14ac:dyDescent="0.2">
      <c r="A35" s="92" t="s">
        <v>17</v>
      </c>
      <c r="B35" s="92"/>
      <c r="C35" s="92"/>
      <c r="D35" s="92"/>
      <c r="E35" s="92"/>
      <c r="F35" s="92"/>
      <c r="G35" s="93" t="s">
        <v>18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  <c r="CA35" s="1" t="s">
        <v>60</v>
      </c>
    </row>
    <row r="36" spans="1:79" ht="36.75" customHeight="1" x14ac:dyDescent="0.2">
      <c r="A36" s="68" t="s">
        <v>11</v>
      </c>
      <c r="B36" s="68"/>
      <c r="C36" s="68"/>
      <c r="D36" s="68"/>
      <c r="E36" s="68"/>
      <c r="F36" s="68"/>
      <c r="G36" s="96" t="s">
        <v>94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  <c r="CA36" s="1" t="s">
        <v>58</v>
      </c>
    </row>
    <row r="38" spans="1:79" ht="15.75" customHeight="1" x14ac:dyDescent="0.2">
      <c r="A38" s="99" t="s">
        <v>50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15" customHeight="1" x14ac:dyDescent="0.2">
      <c r="A39" s="100" t="s">
        <v>66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79" ht="48" customHeight="1" x14ac:dyDescent="0.2">
      <c r="A40" s="68" t="s">
        <v>6</v>
      </c>
      <c r="B40" s="68"/>
      <c r="C40" s="68" t="s">
        <v>32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 t="s">
        <v>29</v>
      </c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 t="s">
        <v>53</v>
      </c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 t="s">
        <v>3</v>
      </c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</row>
    <row r="41" spans="1:79" ht="39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 t="s">
        <v>5</v>
      </c>
      <c r="AB41" s="68"/>
      <c r="AC41" s="68"/>
      <c r="AD41" s="68"/>
      <c r="AE41" s="68"/>
      <c r="AF41" s="68" t="s">
        <v>4</v>
      </c>
      <c r="AG41" s="68"/>
      <c r="AH41" s="68"/>
      <c r="AI41" s="68"/>
      <c r="AJ41" s="68"/>
      <c r="AK41" s="68" t="s">
        <v>30</v>
      </c>
      <c r="AL41" s="68"/>
      <c r="AM41" s="68"/>
      <c r="AN41" s="68"/>
      <c r="AO41" s="68"/>
      <c r="AP41" s="68" t="s">
        <v>5</v>
      </c>
      <c r="AQ41" s="68"/>
      <c r="AR41" s="68"/>
      <c r="AS41" s="68"/>
      <c r="AT41" s="68"/>
      <c r="AU41" s="68" t="s">
        <v>4</v>
      </c>
      <c r="AV41" s="68"/>
      <c r="AW41" s="68"/>
      <c r="AX41" s="68"/>
      <c r="AY41" s="68"/>
      <c r="AZ41" s="68" t="s">
        <v>30</v>
      </c>
      <c r="BA41" s="68"/>
      <c r="BB41" s="68"/>
      <c r="BC41" s="68"/>
      <c r="BD41" s="68" t="s">
        <v>5</v>
      </c>
      <c r="BE41" s="68"/>
      <c r="BF41" s="68"/>
      <c r="BG41" s="68"/>
      <c r="BH41" s="68"/>
      <c r="BI41" s="68" t="s">
        <v>4</v>
      </c>
      <c r="BJ41" s="68"/>
      <c r="BK41" s="68"/>
      <c r="BL41" s="68"/>
      <c r="BM41" s="68"/>
      <c r="BN41" s="68" t="s">
        <v>31</v>
      </c>
      <c r="BO41" s="68"/>
      <c r="BP41" s="68"/>
      <c r="BQ41" s="68"/>
    </row>
    <row r="42" spans="1:79" ht="15.95" customHeight="1" x14ac:dyDescent="0.2">
      <c r="A42" s="62">
        <v>1</v>
      </c>
      <c r="B42" s="62"/>
      <c r="C42" s="62">
        <v>2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109">
        <v>3</v>
      </c>
      <c r="AB42" s="110"/>
      <c r="AC42" s="110"/>
      <c r="AD42" s="110"/>
      <c r="AE42" s="111"/>
      <c r="AF42" s="109">
        <v>4</v>
      </c>
      <c r="AG42" s="110"/>
      <c r="AH42" s="110"/>
      <c r="AI42" s="110"/>
      <c r="AJ42" s="111"/>
      <c r="AK42" s="109">
        <v>5</v>
      </c>
      <c r="AL42" s="110"/>
      <c r="AM42" s="110"/>
      <c r="AN42" s="110"/>
      <c r="AO42" s="111"/>
      <c r="AP42" s="109">
        <v>6</v>
      </c>
      <c r="AQ42" s="110"/>
      <c r="AR42" s="110"/>
      <c r="AS42" s="110"/>
      <c r="AT42" s="111"/>
      <c r="AU42" s="109">
        <v>7</v>
      </c>
      <c r="AV42" s="110"/>
      <c r="AW42" s="110"/>
      <c r="AX42" s="110"/>
      <c r="AY42" s="111"/>
      <c r="AZ42" s="109">
        <v>8</v>
      </c>
      <c r="BA42" s="110"/>
      <c r="BB42" s="110"/>
      <c r="BC42" s="111"/>
      <c r="BD42" s="109">
        <v>9</v>
      </c>
      <c r="BE42" s="110"/>
      <c r="BF42" s="110"/>
      <c r="BG42" s="110"/>
      <c r="BH42" s="111"/>
      <c r="BI42" s="62">
        <v>10</v>
      </c>
      <c r="BJ42" s="62"/>
      <c r="BK42" s="62"/>
      <c r="BL42" s="62"/>
      <c r="BM42" s="62"/>
      <c r="BN42" s="62">
        <v>11</v>
      </c>
      <c r="BO42" s="62"/>
      <c r="BP42" s="62"/>
      <c r="BQ42" s="62"/>
    </row>
    <row r="43" spans="1:79" ht="15.75" hidden="1" customHeight="1" x14ac:dyDescent="0.2">
      <c r="A43" s="92" t="s">
        <v>17</v>
      </c>
      <c r="B43" s="92"/>
      <c r="C43" s="116" t="s">
        <v>18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105" t="s">
        <v>14</v>
      </c>
      <c r="AB43" s="105"/>
      <c r="AC43" s="105"/>
      <c r="AD43" s="105"/>
      <c r="AE43" s="105"/>
      <c r="AF43" s="105" t="s">
        <v>13</v>
      </c>
      <c r="AG43" s="105"/>
      <c r="AH43" s="105"/>
      <c r="AI43" s="105"/>
      <c r="AJ43" s="105"/>
      <c r="AK43" s="106" t="s">
        <v>20</v>
      </c>
      <c r="AL43" s="106"/>
      <c r="AM43" s="106"/>
      <c r="AN43" s="106"/>
      <c r="AO43" s="106"/>
      <c r="AP43" s="105" t="s">
        <v>15</v>
      </c>
      <c r="AQ43" s="105"/>
      <c r="AR43" s="105"/>
      <c r="AS43" s="105"/>
      <c r="AT43" s="105"/>
      <c r="AU43" s="105" t="s">
        <v>16</v>
      </c>
      <c r="AV43" s="105"/>
      <c r="AW43" s="105"/>
      <c r="AX43" s="105"/>
      <c r="AY43" s="105"/>
      <c r="AZ43" s="106" t="s">
        <v>20</v>
      </c>
      <c r="BA43" s="106"/>
      <c r="BB43" s="106"/>
      <c r="BC43" s="106"/>
      <c r="BD43" s="107" t="s">
        <v>36</v>
      </c>
      <c r="BE43" s="107"/>
      <c r="BF43" s="107"/>
      <c r="BG43" s="107"/>
      <c r="BH43" s="107"/>
      <c r="BI43" s="107" t="s">
        <v>36</v>
      </c>
      <c r="BJ43" s="107"/>
      <c r="BK43" s="107"/>
      <c r="BL43" s="107"/>
      <c r="BM43" s="107"/>
      <c r="BN43" s="108" t="s">
        <v>20</v>
      </c>
      <c r="BO43" s="108"/>
      <c r="BP43" s="108"/>
      <c r="BQ43" s="108"/>
      <c r="CA43" s="1" t="s">
        <v>23</v>
      </c>
    </row>
    <row r="44" spans="1:79" ht="53.25" customHeight="1" x14ac:dyDescent="0.2">
      <c r="A44" s="62" t="s">
        <v>11</v>
      </c>
      <c r="B44" s="62"/>
      <c r="C44" s="74" t="s">
        <v>118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64">
        <v>88562722</v>
      </c>
      <c r="AB44" s="65"/>
      <c r="AC44" s="65"/>
      <c r="AD44" s="65"/>
      <c r="AE44" s="66"/>
      <c r="AF44" s="64">
        <v>20281584</v>
      </c>
      <c r="AG44" s="65"/>
      <c r="AH44" s="65"/>
      <c r="AI44" s="65"/>
      <c r="AJ44" s="66"/>
      <c r="AK44" s="64">
        <f>SUM(AA44:AJ44)</f>
        <v>108844306</v>
      </c>
      <c r="AL44" s="65"/>
      <c r="AM44" s="65"/>
      <c r="AN44" s="65"/>
      <c r="AO44" s="66"/>
      <c r="AP44" s="64">
        <v>88577746.010000005</v>
      </c>
      <c r="AQ44" s="65"/>
      <c r="AR44" s="65"/>
      <c r="AS44" s="65"/>
      <c r="AT44" s="66"/>
      <c r="AU44" s="64">
        <v>17375830.870000001</v>
      </c>
      <c r="AV44" s="65"/>
      <c r="AW44" s="65"/>
      <c r="AX44" s="65"/>
      <c r="AY44" s="66"/>
      <c r="AZ44" s="64">
        <f>AP44+AU44</f>
        <v>105953576.88000001</v>
      </c>
      <c r="BA44" s="65"/>
      <c r="BB44" s="65"/>
      <c r="BC44" s="66"/>
      <c r="BD44" s="64">
        <f>AP44-AA44</f>
        <v>15024.010000005364</v>
      </c>
      <c r="BE44" s="65"/>
      <c r="BF44" s="65"/>
      <c r="BG44" s="65"/>
      <c r="BH44" s="66"/>
      <c r="BI44" s="67">
        <f>AU44-AF44</f>
        <v>-2905753.129999999</v>
      </c>
      <c r="BJ44" s="67"/>
      <c r="BK44" s="67"/>
      <c r="BL44" s="67"/>
      <c r="BM44" s="67"/>
      <c r="BN44" s="67">
        <f>SUM(BD44:BM44)</f>
        <v>-2890729.1199999936</v>
      </c>
      <c r="BO44" s="67"/>
      <c r="BP44" s="67"/>
      <c r="BQ44" s="67"/>
    </row>
    <row r="45" spans="1:79" ht="36.75" customHeight="1" x14ac:dyDescent="0.2">
      <c r="A45" s="62" t="s">
        <v>40</v>
      </c>
      <c r="B45" s="62"/>
      <c r="C45" s="63" t="s">
        <v>95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4">
        <v>11992270</v>
      </c>
      <c r="AB45" s="65"/>
      <c r="AC45" s="65"/>
      <c r="AD45" s="65"/>
      <c r="AE45" s="66"/>
      <c r="AF45" s="64">
        <v>2478500</v>
      </c>
      <c r="AG45" s="65"/>
      <c r="AH45" s="65"/>
      <c r="AI45" s="65"/>
      <c r="AJ45" s="66"/>
      <c r="AK45" s="64">
        <f t="shared" ref="AK45" si="0">SUM(AA45:AJ45)</f>
        <v>14470770</v>
      </c>
      <c r="AL45" s="65"/>
      <c r="AM45" s="65"/>
      <c r="AN45" s="65"/>
      <c r="AO45" s="66"/>
      <c r="AP45" s="64">
        <v>11962197.380000001</v>
      </c>
      <c r="AQ45" s="65"/>
      <c r="AR45" s="65"/>
      <c r="AS45" s="65"/>
      <c r="AT45" s="66"/>
      <c r="AU45" s="64">
        <v>2116436.67</v>
      </c>
      <c r="AV45" s="65"/>
      <c r="AW45" s="65"/>
      <c r="AX45" s="65"/>
      <c r="AY45" s="66"/>
      <c r="AZ45" s="64">
        <f t="shared" ref="AZ45:AZ47" si="1">AP45+AU45</f>
        <v>14078634.050000001</v>
      </c>
      <c r="BA45" s="65"/>
      <c r="BB45" s="65"/>
      <c r="BC45" s="66"/>
      <c r="BD45" s="64">
        <f>AP45-AA45</f>
        <v>-30072.61999999918</v>
      </c>
      <c r="BE45" s="65"/>
      <c r="BF45" s="65"/>
      <c r="BG45" s="65"/>
      <c r="BH45" s="66"/>
      <c r="BI45" s="67">
        <f>AU45-AF45</f>
        <v>-362063.33000000007</v>
      </c>
      <c r="BJ45" s="67"/>
      <c r="BK45" s="67"/>
      <c r="BL45" s="67"/>
      <c r="BM45" s="67"/>
      <c r="BN45" s="67">
        <f t="shared" ref="BN45" si="2">SUM(BD45:BM45)</f>
        <v>-392135.94999999925</v>
      </c>
      <c r="BO45" s="67"/>
      <c r="BP45" s="67"/>
      <c r="BQ45" s="67"/>
    </row>
    <row r="46" spans="1:79" ht="81" customHeight="1" x14ac:dyDescent="0.2">
      <c r="A46" s="62" t="s">
        <v>41</v>
      </c>
      <c r="B46" s="62"/>
      <c r="C46" s="63" t="s">
        <v>96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4">
        <v>549408</v>
      </c>
      <c r="AB46" s="65"/>
      <c r="AC46" s="65"/>
      <c r="AD46" s="65"/>
      <c r="AE46" s="66"/>
      <c r="AF46" s="64">
        <v>35526</v>
      </c>
      <c r="AG46" s="65"/>
      <c r="AH46" s="65"/>
      <c r="AI46" s="65"/>
      <c r="AJ46" s="66"/>
      <c r="AK46" s="64">
        <f t="shared" ref="AK46" si="3">SUM(AA46:AJ46)</f>
        <v>584934</v>
      </c>
      <c r="AL46" s="65"/>
      <c r="AM46" s="65"/>
      <c r="AN46" s="65"/>
      <c r="AO46" s="66"/>
      <c r="AP46" s="64">
        <v>472746</v>
      </c>
      <c r="AQ46" s="65"/>
      <c r="AR46" s="65"/>
      <c r="AS46" s="65"/>
      <c r="AT46" s="66"/>
      <c r="AU46" s="64">
        <v>17922</v>
      </c>
      <c r="AV46" s="65"/>
      <c r="AW46" s="65"/>
      <c r="AX46" s="65"/>
      <c r="AY46" s="66"/>
      <c r="AZ46" s="64">
        <f t="shared" si="1"/>
        <v>490668</v>
      </c>
      <c r="BA46" s="65"/>
      <c r="BB46" s="65"/>
      <c r="BC46" s="66"/>
      <c r="BD46" s="64">
        <f>AP46-AA46</f>
        <v>-76662</v>
      </c>
      <c r="BE46" s="65"/>
      <c r="BF46" s="65"/>
      <c r="BG46" s="65"/>
      <c r="BH46" s="66"/>
      <c r="BI46" s="67">
        <f t="shared" ref="BI46" si="4">AU46-AF46</f>
        <v>-17604</v>
      </c>
      <c r="BJ46" s="67"/>
      <c r="BK46" s="67"/>
      <c r="BL46" s="67"/>
      <c r="BM46" s="67"/>
      <c r="BN46" s="67">
        <f t="shared" ref="BN46" si="5">SUM(BD46:BM46)</f>
        <v>-94266</v>
      </c>
      <c r="BO46" s="67"/>
      <c r="BP46" s="67"/>
      <c r="BQ46" s="67"/>
    </row>
    <row r="47" spans="1:79" s="20" customFormat="1" ht="15.75" x14ac:dyDescent="0.25">
      <c r="A47" s="122"/>
      <c r="B47" s="122"/>
      <c r="C47" s="123" t="s">
        <v>61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  <c r="AA47" s="121">
        <f>SUM(AA44:AE46)</f>
        <v>101104400</v>
      </c>
      <c r="AB47" s="121"/>
      <c r="AC47" s="121"/>
      <c r="AD47" s="121"/>
      <c r="AE47" s="121"/>
      <c r="AF47" s="121">
        <f>SUM(AF44:AJ46)</f>
        <v>22795610</v>
      </c>
      <c r="AG47" s="121"/>
      <c r="AH47" s="121"/>
      <c r="AI47" s="121"/>
      <c r="AJ47" s="121"/>
      <c r="AK47" s="121">
        <f>AA47+AF47</f>
        <v>123900010</v>
      </c>
      <c r="AL47" s="121"/>
      <c r="AM47" s="121"/>
      <c r="AN47" s="121"/>
      <c r="AO47" s="121"/>
      <c r="AP47" s="121">
        <f>SUM(AP44:AT46)</f>
        <v>101012689.39</v>
      </c>
      <c r="AQ47" s="121"/>
      <c r="AR47" s="121"/>
      <c r="AS47" s="121"/>
      <c r="AT47" s="121"/>
      <c r="AU47" s="121">
        <f>SUM(AU44:AY46)</f>
        <v>19510189.539999999</v>
      </c>
      <c r="AV47" s="121"/>
      <c r="AW47" s="121"/>
      <c r="AX47" s="121"/>
      <c r="AY47" s="121"/>
      <c r="AZ47" s="121">
        <f t="shared" si="1"/>
        <v>120522878.93000001</v>
      </c>
      <c r="BA47" s="121"/>
      <c r="BB47" s="121"/>
      <c r="BC47" s="121"/>
      <c r="BD47" s="121">
        <f>AP47-AA47</f>
        <v>-91710.609999999404</v>
      </c>
      <c r="BE47" s="121"/>
      <c r="BF47" s="121"/>
      <c r="BG47" s="121"/>
      <c r="BH47" s="121"/>
      <c r="BI47" s="121">
        <f>AU47-AF47</f>
        <v>-3285420.4600000009</v>
      </c>
      <c r="BJ47" s="121"/>
      <c r="BK47" s="121"/>
      <c r="BL47" s="121"/>
      <c r="BM47" s="121"/>
      <c r="BN47" s="121">
        <f>BD47+BI47</f>
        <v>-3377131.0700000003</v>
      </c>
      <c r="BO47" s="121"/>
      <c r="BP47" s="121"/>
      <c r="BQ47" s="121"/>
      <c r="CA47" s="20" t="s">
        <v>24</v>
      </c>
    </row>
    <row r="48" spans="1:79" s="19" customFormat="1" ht="15.75" x14ac:dyDescent="0.2">
      <c r="A48" s="26" t="s">
        <v>67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27"/>
      <c r="CA48" s="19" t="s">
        <v>24</v>
      </c>
    </row>
    <row r="50" spans="1:79" ht="15.75" customHeight="1" x14ac:dyDescent="0.2">
      <c r="A50" s="99" t="s">
        <v>51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</row>
    <row r="51" spans="1:79" ht="15" customHeight="1" x14ac:dyDescent="0.2">
      <c r="A51" s="100" t="s">
        <v>66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2" spans="1:79" ht="28.5" customHeight="1" x14ac:dyDescent="0.2">
      <c r="A52" s="68" t="s">
        <v>33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 t="s">
        <v>29</v>
      </c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 t="s">
        <v>53</v>
      </c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 t="s">
        <v>3</v>
      </c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2"/>
      <c r="BN52" s="2"/>
      <c r="BO52" s="2"/>
      <c r="BP52" s="2"/>
      <c r="BQ52" s="2"/>
    </row>
    <row r="53" spans="1:79" ht="41.2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 t="s">
        <v>5</v>
      </c>
      <c r="R53" s="68"/>
      <c r="S53" s="68"/>
      <c r="T53" s="68"/>
      <c r="U53" s="68"/>
      <c r="V53" s="68" t="s">
        <v>4</v>
      </c>
      <c r="W53" s="68"/>
      <c r="X53" s="68"/>
      <c r="Y53" s="68"/>
      <c r="Z53" s="68"/>
      <c r="AA53" s="68" t="s">
        <v>30</v>
      </c>
      <c r="AB53" s="68"/>
      <c r="AC53" s="68"/>
      <c r="AD53" s="68"/>
      <c r="AE53" s="68"/>
      <c r="AF53" s="68"/>
      <c r="AG53" s="68" t="s">
        <v>5</v>
      </c>
      <c r="AH53" s="68"/>
      <c r="AI53" s="68"/>
      <c r="AJ53" s="68"/>
      <c r="AK53" s="68"/>
      <c r="AL53" s="68" t="s">
        <v>4</v>
      </c>
      <c r="AM53" s="68"/>
      <c r="AN53" s="68"/>
      <c r="AO53" s="68"/>
      <c r="AP53" s="68"/>
      <c r="AQ53" s="68" t="s">
        <v>30</v>
      </c>
      <c r="AR53" s="68"/>
      <c r="AS53" s="68"/>
      <c r="AT53" s="68"/>
      <c r="AU53" s="68"/>
      <c r="AV53" s="68"/>
      <c r="AW53" s="26" t="s">
        <v>5</v>
      </c>
      <c r="AX53" s="58"/>
      <c r="AY53" s="58"/>
      <c r="AZ53" s="58"/>
      <c r="BA53" s="27"/>
      <c r="BB53" s="26" t="s">
        <v>4</v>
      </c>
      <c r="BC53" s="58"/>
      <c r="BD53" s="58"/>
      <c r="BE53" s="58"/>
      <c r="BF53" s="27"/>
      <c r="BG53" s="68" t="s">
        <v>30</v>
      </c>
      <c r="BH53" s="68"/>
      <c r="BI53" s="68"/>
      <c r="BJ53" s="68"/>
      <c r="BK53" s="68"/>
      <c r="BL53" s="68"/>
      <c r="BM53" s="2"/>
      <c r="BN53" s="2"/>
      <c r="BO53" s="2"/>
      <c r="BP53" s="2"/>
      <c r="BQ53" s="2"/>
    </row>
    <row r="54" spans="1:79" ht="15.95" customHeight="1" x14ac:dyDescent="0.25">
      <c r="A54" s="68">
        <v>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>
        <v>2</v>
      </c>
      <c r="R54" s="68"/>
      <c r="S54" s="68"/>
      <c r="T54" s="68"/>
      <c r="U54" s="68"/>
      <c r="V54" s="68">
        <v>3</v>
      </c>
      <c r="W54" s="68"/>
      <c r="X54" s="68"/>
      <c r="Y54" s="68"/>
      <c r="Z54" s="68"/>
      <c r="AA54" s="68">
        <v>4</v>
      </c>
      <c r="AB54" s="68"/>
      <c r="AC54" s="68"/>
      <c r="AD54" s="68"/>
      <c r="AE54" s="68"/>
      <c r="AF54" s="68"/>
      <c r="AG54" s="68">
        <v>5</v>
      </c>
      <c r="AH54" s="68"/>
      <c r="AI54" s="68"/>
      <c r="AJ54" s="68"/>
      <c r="AK54" s="68"/>
      <c r="AL54" s="68">
        <v>6</v>
      </c>
      <c r="AM54" s="68"/>
      <c r="AN54" s="68"/>
      <c r="AO54" s="68"/>
      <c r="AP54" s="68"/>
      <c r="AQ54" s="68">
        <v>7</v>
      </c>
      <c r="AR54" s="68"/>
      <c r="AS54" s="68"/>
      <c r="AT54" s="68"/>
      <c r="AU54" s="68"/>
      <c r="AV54" s="68"/>
      <c r="AW54" s="68">
        <v>8</v>
      </c>
      <c r="AX54" s="68"/>
      <c r="AY54" s="68"/>
      <c r="AZ54" s="68"/>
      <c r="BA54" s="68"/>
      <c r="BB54" s="125">
        <v>9</v>
      </c>
      <c r="BC54" s="125"/>
      <c r="BD54" s="125"/>
      <c r="BE54" s="125"/>
      <c r="BF54" s="125"/>
      <c r="BG54" s="125">
        <v>10</v>
      </c>
      <c r="BH54" s="125"/>
      <c r="BI54" s="125"/>
      <c r="BJ54" s="125"/>
      <c r="BK54" s="125"/>
      <c r="BL54" s="125"/>
      <c r="BM54" s="6"/>
      <c r="BN54" s="6"/>
      <c r="BO54" s="6"/>
      <c r="BP54" s="6"/>
      <c r="BQ54" s="6"/>
    </row>
    <row r="55" spans="1:79" ht="18" hidden="1" customHeight="1" x14ac:dyDescent="0.2">
      <c r="A55" s="126" t="s">
        <v>18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05" t="s">
        <v>14</v>
      </c>
      <c r="R55" s="105"/>
      <c r="S55" s="105"/>
      <c r="T55" s="105"/>
      <c r="U55" s="105"/>
      <c r="V55" s="105" t="s">
        <v>13</v>
      </c>
      <c r="W55" s="105"/>
      <c r="X55" s="105"/>
      <c r="Y55" s="105"/>
      <c r="Z55" s="105"/>
      <c r="AA55" s="106" t="s">
        <v>20</v>
      </c>
      <c r="AB55" s="108"/>
      <c r="AC55" s="108"/>
      <c r="AD55" s="108"/>
      <c r="AE55" s="108"/>
      <c r="AF55" s="108"/>
      <c r="AG55" s="105" t="s">
        <v>15</v>
      </c>
      <c r="AH55" s="105"/>
      <c r="AI55" s="105"/>
      <c r="AJ55" s="105"/>
      <c r="AK55" s="105"/>
      <c r="AL55" s="105" t="s">
        <v>16</v>
      </c>
      <c r="AM55" s="105"/>
      <c r="AN55" s="105"/>
      <c r="AO55" s="105"/>
      <c r="AP55" s="105"/>
      <c r="AQ55" s="106" t="s">
        <v>20</v>
      </c>
      <c r="AR55" s="108"/>
      <c r="AS55" s="108"/>
      <c r="AT55" s="108"/>
      <c r="AU55" s="108"/>
      <c r="AV55" s="108"/>
      <c r="AW55" s="118" t="s">
        <v>21</v>
      </c>
      <c r="AX55" s="119"/>
      <c r="AY55" s="119"/>
      <c r="AZ55" s="119"/>
      <c r="BA55" s="120"/>
      <c r="BB55" s="118" t="s">
        <v>21</v>
      </c>
      <c r="BC55" s="119"/>
      <c r="BD55" s="119"/>
      <c r="BE55" s="119"/>
      <c r="BF55" s="120"/>
      <c r="BG55" s="108" t="s">
        <v>20</v>
      </c>
      <c r="BH55" s="108"/>
      <c r="BI55" s="108"/>
      <c r="BJ55" s="108"/>
      <c r="BK55" s="108"/>
      <c r="BL55" s="108"/>
      <c r="BM55" s="7"/>
      <c r="BN55" s="7"/>
      <c r="BO55" s="7"/>
      <c r="BP55" s="7"/>
      <c r="BQ55" s="7"/>
      <c r="CA55" s="1" t="s">
        <v>25</v>
      </c>
    </row>
    <row r="56" spans="1:79" ht="68.25" customHeight="1" x14ac:dyDescent="0.25">
      <c r="A56" s="128" t="s">
        <v>68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  <c r="Q56" s="70">
        <v>101104400</v>
      </c>
      <c r="R56" s="70"/>
      <c r="S56" s="70"/>
      <c r="T56" s="70"/>
      <c r="U56" s="70"/>
      <c r="V56" s="70">
        <v>22795610</v>
      </c>
      <c r="W56" s="70"/>
      <c r="X56" s="70"/>
      <c r="Y56" s="70"/>
      <c r="Z56" s="70"/>
      <c r="AA56" s="70">
        <f>SUM(Q56:Z56)</f>
        <v>123900010</v>
      </c>
      <c r="AB56" s="70"/>
      <c r="AC56" s="70"/>
      <c r="AD56" s="70"/>
      <c r="AE56" s="70"/>
      <c r="AF56" s="70"/>
      <c r="AG56" s="70">
        <f>AP47</f>
        <v>101012689.39</v>
      </c>
      <c r="AH56" s="70"/>
      <c r="AI56" s="70"/>
      <c r="AJ56" s="70"/>
      <c r="AK56" s="70"/>
      <c r="AL56" s="70">
        <f>AU47</f>
        <v>19510189.539999999</v>
      </c>
      <c r="AM56" s="70"/>
      <c r="AN56" s="70"/>
      <c r="AO56" s="70"/>
      <c r="AP56" s="70"/>
      <c r="AQ56" s="70">
        <f>SUM(AG56:AP56)</f>
        <v>120522878.93000001</v>
      </c>
      <c r="AR56" s="70"/>
      <c r="AS56" s="70"/>
      <c r="AT56" s="70"/>
      <c r="AU56" s="70"/>
      <c r="AV56" s="70"/>
      <c r="AW56" s="70">
        <f>AG56-Q56</f>
        <v>-91710.609999999404</v>
      </c>
      <c r="AX56" s="70"/>
      <c r="AY56" s="70"/>
      <c r="AZ56" s="70"/>
      <c r="BA56" s="70"/>
      <c r="BB56" s="70">
        <f>AL56-V56</f>
        <v>-3285420.4600000009</v>
      </c>
      <c r="BC56" s="70"/>
      <c r="BD56" s="70"/>
      <c r="BE56" s="70"/>
      <c r="BF56" s="70"/>
      <c r="BG56" s="70">
        <f>SUM(AW56:BF56)</f>
        <v>-3377131.0700000003</v>
      </c>
      <c r="BH56" s="70"/>
      <c r="BI56" s="70"/>
      <c r="BJ56" s="70"/>
      <c r="BK56" s="70"/>
      <c r="BL56" s="70"/>
      <c r="BM56" s="6"/>
      <c r="BN56" s="6"/>
      <c r="BO56" s="6"/>
      <c r="BP56" s="6"/>
      <c r="BQ56" s="6"/>
    </row>
    <row r="57" spans="1:79" s="20" customFormat="1" ht="15.75" x14ac:dyDescent="0.25">
      <c r="A57" s="127" t="s">
        <v>62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1">
        <f>SUM(Q56:U56)</f>
        <v>101104400</v>
      </c>
      <c r="R57" s="121"/>
      <c r="S57" s="121"/>
      <c r="T57" s="121"/>
      <c r="U57" s="121"/>
      <c r="V57" s="121">
        <f>SUM(V56:Z56)</f>
        <v>22795610</v>
      </c>
      <c r="W57" s="121"/>
      <c r="X57" s="121"/>
      <c r="Y57" s="121"/>
      <c r="Z57" s="121"/>
      <c r="AA57" s="121">
        <f>Q57+V57</f>
        <v>123900010</v>
      </c>
      <c r="AB57" s="121"/>
      <c r="AC57" s="121"/>
      <c r="AD57" s="121"/>
      <c r="AE57" s="121"/>
      <c r="AF57" s="121"/>
      <c r="AG57" s="121">
        <f>SUM(AG56:AK56)</f>
        <v>101012689.39</v>
      </c>
      <c r="AH57" s="121"/>
      <c r="AI57" s="121"/>
      <c r="AJ57" s="121"/>
      <c r="AK57" s="121"/>
      <c r="AL57" s="121">
        <f>SUM(AL56:AP56)</f>
        <v>19510189.539999999</v>
      </c>
      <c r="AM57" s="121"/>
      <c r="AN57" s="121"/>
      <c r="AO57" s="121"/>
      <c r="AP57" s="121"/>
      <c r="AQ57" s="121">
        <f>AG57+AL57</f>
        <v>120522878.93000001</v>
      </c>
      <c r="AR57" s="121"/>
      <c r="AS57" s="121"/>
      <c r="AT57" s="121"/>
      <c r="AU57" s="121"/>
      <c r="AV57" s="121"/>
      <c r="AW57" s="121">
        <f>SUM(AW56:BA56)</f>
        <v>-91710.609999999404</v>
      </c>
      <c r="AX57" s="121"/>
      <c r="AY57" s="121"/>
      <c r="AZ57" s="121"/>
      <c r="BA57" s="121"/>
      <c r="BB57" s="121">
        <f>SUM(BB56:BF56)</f>
        <v>-3285420.4600000009</v>
      </c>
      <c r="BC57" s="121"/>
      <c r="BD57" s="121"/>
      <c r="BE57" s="121"/>
      <c r="BF57" s="121"/>
      <c r="BG57" s="121">
        <f>AW57+BB57</f>
        <v>-3377131.0700000003</v>
      </c>
      <c r="BH57" s="121"/>
      <c r="BI57" s="121"/>
      <c r="BJ57" s="121"/>
      <c r="BK57" s="121"/>
      <c r="BL57" s="121"/>
      <c r="BM57" s="21"/>
      <c r="BN57" s="21"/>
      <c r="BO57" s="21"/>
      <c r="BP57" s="21"/>
      <c r="BQ57" s="21"/>
      <c r="CA57" s="20" t="s">
        <v>26</v>
      </c>
    </row>
    <row r="59" spans="1:79" ht="15.75" customHeight="1" x14ac:dyDescent="0.2">
      <c r="A59" s="99" t="s">
        <v>52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</row>
    <row r="61" spans="1:79" ht="45" customHeight="1" x14ac:dyDescent="0.2">
      <c r="A61" s="131" t="s">
        <v>10</v>
      </c>
      <c r="B61" s="132"/>
      <c r="C61" s="131" t="s">
        <v>9</v>
      </c>
      <c r="D61" s="115"/>
      <c r="E61" s="115"/>
      <c r="F61" s="115"/>
      <c r="G61" s="115"/>
      <c r="H61" s="115"/>
      <c r="I61" s="132"/>
      <c r="J61" s="131" t="s">
        <v>8</v>
      </c>
      <c r="K61" s="115"/>
      <c r="L61" s="115"/>
      <c r="M61" s="115"/>
      <c r="N61" s="132"/>
      <c r="O61" s="131" t="s">
        <v>7</v>
      </c>
      <c r="P61" s="115"/>
      <c r="Q61" s="115"/>
      <c r="R61" s="115"/>
      <c r="S61" s="115"/>
      <c r="T61" s="115"/>
      <c r="U61" s="115"/>
      <c r="V61" s="115"/>
      <c r="W61" s="115"/>
      <c r="X61" s="132"/>
      <c r="Y61" s="68" t="s">
        <v>29</v>
      </c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 t="s">
        <v>54</v>
      </c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133" t="s">
        <v>3</v>
      </c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59"/>
      <c r="B62" s="61"/>
      <c r="C62" s="59"/>
      <c r="D62" s="60"/>
      <c r="E62" s="60"/>
      <c r="F62" s="60"/>
      <c r="G62" s="60"/>
      <c r="H62" s="60"/>
      <c r="I62" s="61"/>
      <c r="J62" s="59"/>
      <c r="K62" s="60"/>
      <c r="L62" s="60"/>
      <c r="M62" s="60"/>
      <c r="N62" s="61"/>
      <c r="O62" s="59"/>
      <c r="P62" s="60"/>
      <c r="Q62" s="60"/>
      <c r="R62" s="60"/>
      <c r="S62" s="60"/>
      <c r="T62" s="60"/>
      <c r="U62" s="60"/>
      <c r="V62" s="60"/>
      <c r="W62" s="60"/>
      <c r="X62" s="61"/>
      <c r="Y62" s="26" t="s">
        <v>5</v>
      </c>
      <c r="Z62" s="58"/>
      <c r="AA62" s="58"/>
      <c r="AB62" s="58"/>
      <c r="AC62" s="27"/>
      <c r="AD62" s="26" t="s">
        <v>4</v>
      </c>
      <c r="AE62" s="58"/>
      <c r="AF62" s="58"/>
      <c r="AG62" s="58"/>
      <c r="AH62" s="27"/>
      <c r="AI62" s="68" t="s">
        <v>30</v>
      </c>
      <c r="AJ62" s="68"/>
      <c r="AK62" s="68"/>
      <c r="AL62" s="68"/>
      <c r="AM62" s="68"/>
      <c r="AN62" s="68" t="s">
        <v>5</v>
      </c>
      <c r="AO62" s="68"/>
      <c r="AP62" s="68"/>
      <c r="AQ62" s="68"/>
      <c r="AR62" s="68"/>
      <c r="AS62" s="68" t="s">
        <v>4</v>
      </c>
      <c r="AT62" s="68"/>
      <c r="AU62" s="68"/>
      <c r="AV62" s="68"/>
      <c r="AW62" s="68"/>
      <c r="AX62" s="68" t="s">
        <v>30</v>
      </c>
      <c r="AY62" s="68"/>
      <c r="AZ62" s="68"/>
      <c r="BA62" s="68"/>
      <c r="BB62" s="68"/>
      <c r="BC62" s="68" t="s">
        <v>5</v>
      </c>
      <c r="BD62" s="68"/>
      <c r="BE62" s="68"/>
      <c r="BF62" s="68"/>
      <c r="BG62" s="68"/>
      <c r="BH62" s="68" t="s">
        <v>4</v>
      </c>
      <c r="BI62" s="68"/>
      <c r="BJ62" s="68"/>
      <c r="BK62" s="68"/>
      <c r="BL62" s="68"/>
      <c r="BM62" s="68" t="s">
        <v>30</v>
      </c>
      <c r="BN62" s="68"/>
      <c r="BO62" s="68"/>
      <c r="BP62" s="68"/>
      <c r="BQ62" s="68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68">
        <v>1</v>
      </c>
      <c r="B63" s="68"/>
      <c r="C63" s="68">
        <v>2</v>
      </c>
      <c r="D63" s="68"/>
      <c r="E63" s="68"/>
      <c r="F63" s="68"/>
      <c r="G63" s="68"/>
      <c r="H63" s="68"/>
      <c r="I63" s="68"/>
      <c r="J63" s="68">
        <v>3</v>
      </c>
      <c r="K63" s="68"/>
      <c r="L63" s="68"/>
      <c r="M63" s="68"/>
      <c r="N63" s="68"/>
      <c r="O63" s="68">
        <v>4</v>
      </c>
      <c r="P63" s="68"/>
      <c r="Q63" s="68"/>
      <c r="R63" s="68"/>
      <c r="S63" s="68"/>
      <c r="T63" s="68"/>
      <c r="U63" s="68"/>
      <c r="V63" s="68"/>
      <c r="W63" s="68"/>
      <c r="X63" s="68"/>
      <c r="Y63" s="68">
        <v>5</v>
      </c>
      <c r="Z63" s="68"/>
      <c r="AA63" s="68"/>
      <c r="AB63" s="68"/>
      <c r="AC63" s="68"/>
      <c r="AD63" s="68">
        <v>6</v>
      </c>
      <c r="AE63" s="68"/>
      <c r="AF63" s="68"/>
      <c r="AG63" s="68"/>
      <c r="AH63" s="68"/>
      <c r="AI63" s="68">
        <v>7</v>
      </c>
      <c r="AJ63" s="68"/>
      <c r="AK63" s="68"/>
      <c r="AL63" s="68"/>
      <c r="AM63" s="68"/>
      <c r="AN63" s="26">
        <v>8</v>
      </c>
      <c r="AO63" s="58"/>
      <c r="AP63" s="58"/>
      <c r="AQ63" s="58"/>
      <c r="AR63" s="27"/>
      <c r="AS63" s="26">
        <v>9</v>
      </c>
      <c r="AT63" s="58"/>
      <c r="AU63" s="58"/>
      <c r="AV63" s="58"/>
      <c r="AW63" s="27"/>
      <c r="AX63" s="26">
        <v>10</v>
      </c>
      <c r="AY63" s="58"/>
      <c r="AZ63" s="58"/>
      <c r="BA63" s="58"/>
      <c r="BB63" s="27"/>
      <c r="BC63" s="26">
        <v>11</v>
      </c>
      <c r="BD63" s="58"/>
      <c r="BE63" s="58"/>
      <c r="BF63" s="58"/>
      <c r="BG63" s="27"/>
      <c r="BH63" s="26">
        <v>12</v>
      </c>
      <c r="BI63" s="58"/>
      <c r="BJ63" s="58"/>
      <c r="BK63" s="58"/>
      <c r="BL63" s="27"/>
      <c r="BM63" s="26">
        <v>13</v>
      </c>
      <c r="BN63" s="58"/>
      <c r="BO63" s="58"/>
      <c r="BP63" s="58"/>
      <c r="BQ63" s="27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92" t="s">
        <v>43</v>
      </c>
      <c r="B64" s="92"/>
      <c r="C64" s="93" t="s">
        <v>18</v>
      </c>
      <c r="D64" s="94"/>
      <c r="E64" s="94"/>
      <c r="F64" s="94"/>
      <c r="G64" s="94"/>
      <c r="H64" s="94"/>
      <c r="I64" s="95"/>
      <c r="J64" s="92" t="s">
        <v>19</v>
      </c>
      <c r="K64" s="92"/>
      <c r="L64" s="92"/>
      <c r="M64" s="92"/>
      <c r="N64" s="92"/>
      <c r="O64" s="126" t="s">
        <v>44</v>
      </c>
      <c r="P64" s="126"/>
      <c r="Q64" s="126"/>
      <c r="R64" s="126"/>
      <c r="S64" s="126"/>
      <c r="T64" s="126"/>
      <c r="U64" s="126"/>
      <c r="V64" s="126"/>
      <c r="W64" s="126"/>
      <c r="X64" s="93"/>
      <c r="Y64" s="105" t="s">
        <v>14</v>
      </c>
      <c r="Z64" s="105"/>
      <c r="AA64" s="105"/>
      <c r="AB64" s="105"/>
      <c r="AC64" s="105"/>
      <c r="AD64" s="105" t="s">
        <v>34</v>
      </c>
      <c r="AE64" s="105"/>
      <c r="AF64" s="105"/>
      <c r="AG64" s="105"/>
      <c r="AH64" s="105"/>
      <c r="AI64" s="105" t="s">
        <v>20</v>
      </c>
      <c r="AJ64" s="105"/>
      <c r="AK64" s="105"/>
      <c r="AL64" s="105"/>
      <c r="AM64" s="105"/>
      <c r="AN64" s="105" t="s">
        <v>35</v>
      </c>
      <c r="AO64" s="105"/>
      <c r="AP64" s="105"/>
      <c r="AQ64" s="105"/>
      <c r="AR64" s="105"/>
      <c r="AS64" s="105" t="s">
        <v>15</v>
      </c>
      <c r="AT64" s="105"/>
      <c r="AU64" s="105"/>
      <c r="AV64" s="105"/>
      <c r="AW64" s="105"/>
      <c r="AX64" s="105" t="s">
        <v>20</v>
      </c>
      <c r="AY64" s="105"/>
      <c r="AZ64" s="105"/>
      <c r="BA64" s="105"/>
      <c r="BB64" s="105"/>
      <c r="BC64" s="105" t="s">
        <v>37</v>
      </c>
      <c r="BD64" s="105"/>
      <c r="BE64" s="105"/>
      <c r="BF64" s="105"/>
      <c r="BG64" s="105"/>
      <c r="BH64" s="105" t="s">
        <v>37</v>
      </c>
      <c r="BI64" s="105"/>
      <c r="BJ64" s="105"/>
      <c r="BK64" s="105"/>
      <c r="BL64" s="105"/>
      <c r="BM64" s="142" t="s">
        <v>20</v>
      </c>
      <c r="BN64" s="142"/>
      <c r="BO64" s="142"/>
      <c r="BP64" s="142"/>
      <c r="BQ64" s="142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27</v>
      </c>
    </row>
    <row r="65" spans="1:79" ht="15.75" x14ac:dyDescent="0.2">
      <c r="A65" s="26" t="s">
        <v>11</v>
      </c>
      <c r="B65" s="27"/>
      <c r="C65" s="31" t="s">
        <v>72</v>
      </c>
      <c r="D65" s="32"/>
      <c r="E65" s="32"/>
      <c r="F65" s="32"/>
      <c r="G65" s="32"/>
      <c r="H65" s="32"/>
      <c r="I65" s="42"/>
      <c r="J65" s="31"/>
      <c r="K65" s="32"/>
      <c r="L65" s="32"/>
      <c r="M65" s="32"/>
      <c r="N65" s="42"/>
      <c r="O65" s="31"/>
      <c r="P65" s="32"/>
      <c r="Q65" s="32"/>
      <c r="R65" s="32"/>
      <c r="S65" s="32"/>
      <c r="T65" s="32"/>
      <c r="U65" s="32"/>
      <c r="V65" s="32"/>
      <c r="W65" s="32"/>
      <c r="X65" s="42"/>
      <c r="Y65" s="49"/>
      <c r="Z65" s="50"/>
      <c r="AA65" s="50"/>
      <c r="AB65" s="50"/>
      <c r="AC65" s="51"/>
      <c r="AD65" s="49"/>
      <c r="AE65" s="50"/>
      <c r="AF65" s="50"/>
      <c r="AG65" s="50"/>
      <c r="AH65" s="51"/>
      <c r="AI65" s="49"/>
      <c r="AJ65" s="50"/>
      <c r="AK65" s="50"/>
      <c r="AL65" s="50"/>
      <c r="AM65" s="51"/>
      <c r="AN65" s="49"/>
      <c r="AO65" s="50"/>
      <c r="AP65" s="50"/>
      <c r="AQ65" s="50"/>
      <c r="AR65" s="51"/>
      <c r="AS65" s="49"/>
      <c r="AT65" s="50"/>
      <c r="AU65" s="50"/>
      <c r="AV65" s="50"/>
      <c r="AW65" s="51"/>
      <c r="AX65" s="55"/>
      <c r="AY65" s="56"/>
      <c r="AZ65" s="56"/>
      <c r="BA65" s="56"/>
      <c r="BB65" s="57"/>
      <c r="BC65" s="55"/>
      <c r="BD65" s="56"/>
      <c r="BE65" s="56"/>
      <c r="BF65" s="56"/>
      <c r="BG65" s="57"/>
      <c r="BH65" s="55"/>
      <c r="BI65" s="56"/>
      <c r="BJ65" s="56"/>
      <c r="BK65" s="56"/>
      <c r="BL65" s="57"/>
      <c r="BM65" s="55"/>
      <c r="BN65" s="56"/>
      <c r="BO65" s="56"/>
      <c r="BP65" s="56"/>
      <c r="BQ65" s="57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41.25" customHeight="1" x14ac:dyDescent="0.2">
      <c r="A66" s="26"/>
      <c r="B66" s="27"/>
      <c r="C66" s="28" t="s">
        <v>85</v>
      </c>
      <c r="D66" s="29"/>
      <c r="E66" s="29"/>
      <c r="F66" s="29"/>
      <c r="G66" s="29"/>
      <c r="H66" s="29"/>
      <c r="I66" s="30"/>
      <c r="J66" s="31" t="s">
        <v>69</v>
      </c>
      <c r="K66" s="32"/>
      <c r="L66" s="32"/>
      <c r="M66" s="32"/>
      <c r="N66" s="42"/>
      <c r="O66" s="31" t="s">
        <v>97</v>
      </c>
      <c r="P66" s="32"/>
      <c r="Q66" s="32"/>
      <c r="R66" s="32"/>
      <c r="S66" s="32"/>
      <c r="T66" s="32"/>
      <c r="U66" s="32"/>
      <c r="V66" s="32"/>
      <c r="W66" s="32"/>
      <c r="X66" s="42"/>
      <c r="Y66" s="49">
        <v>6</v>
      </c>
      <c r="Z66" s="50"/>
      <c r="AA66" s="50"/>
      <c r="AB66" s="50"/>
      <c r="AC66" s="51"/>
      <c r="AD66" s="49"/>
      <c r="AE66" s="50"/>
      <c r="AF66" s="50"/>
      <c r="AG66" s="50"/>
      <c r="AH66" s="51"/>
      <c r="AI66" s="49">
        <f>SUM(Y66:AH66)</f>
        <v>6</v>
      </c>
      <c r="AJ66" s="50"/>
      <c r="AK66" s="50"/>
      <c r="AL66" s="50"/>
      <c r="AM66" s="51"/>
      <c r="AN66" s="49">
        <v>6</v>
      </c>
      <c r="AO66" s="50"/>
      <c r="AP66" s="50"/>
      <c r="AQ66" s="50"/>
      <c r="AR66" s="51"/>
      <c r="AS66" s="49"/>
      <c r="AT66" s="50"/>
      <c r="AU66" s="50"/>
      <c r="AV66" s="50"/>
      <c r="AW66" s="51"/>
      <c r="AX66" s="52">
        <f>SUM(AN66:AW66)</f>
        <v>6</v>
      </c>
      <c r="AY66" s="53"/>
      <c r="AZ66" s="53"/>
      <c r="BA66" s="53"/>
      <c r="BB66" s="54"/>
      <c r="BC66" s="52">
        <f>AN66-Y66</f>
        <v>0</v>
      </c>
      <c r="BD66" s="53"/>
      <c r="BE66" s="53"/>
      <c r="BF66" s="53"/>
      <c r="BG66" s="54"/>
      <c r="BH66" s="52">
        <f>AS66-AD66</f>
        <v>0</v>
      </c>
      <c r="BI66" s="53"/>
      <c r="BJ66" s="53"/>
      <c r="BK66" s="53"/>
      <c r="BL66" s="54"/>
      <c r="BM66" s="52">
        <f>SUM(BC66:BL66)</f>
        <v>0</v>
      </c>
      <c r="BN66" s="53"/>
      <c r="BO66" s="53"/>
      <c r="BP66" s="53"/>
      <c r="BQ66" s="54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68.25" customHeight="1" x14ac:dyDescent="0.2">
      <c r="A67" s="26"/>
      <c r="B67" s="27"/>
      <c r="C67" s="28" t="s">
        <v>98</v>
      </c>
      <c r="D67" s="29"/>
      <c r="E67" s="29"/>
      <c r="F67" s="29"/>
      <c r="G67" s="29"/>
      <c r="H67" s="29"/>
      <c r="I67" s="30"/>
      <c r="J67" s="31" t="s">
        <v>69</v>
      </c>
      <c r="K67" s="32"/>
      <c r="L67" s="32"/>
      <c r="M67" s="32"/>
      <c r="N67" s="42"/>
      <c r="O67" s="31" t="s">
        <v>71</v>
      </c>
      <c r="P67" s="32"/>
      <c r="Q67" s="32"/>
      <c r="R67" s="32"/>
      <c r="S67" s="32"/>
      <c r="T67" s="32"/>
      <c r="U67" s="32"/>
      <c r="V67" s="32"/>
      <c r="W67" s="32"/>
      <c r="X67" s="42"/>
      <c r="Y67" s="49">
        <v>412</v>
      </c>
      <c r="Z67" s="50"/>
      <c r="AA67" s="50"/>
      <c r="AB67" s="50"/>
      <c r="AC67" s="51"/>
      <c r="AD67" s="49">
        <v>34</v>
      </c>
      <c r="AE67" s="50"/>
      <c r="AF67" s="50"/>
      <c r="AG67" s="50"/>
      <c r="AH67" s="51"/>
      <c r="AI67" s="49">
        <f t="shared" ref="AI67:AI71" si="6">SUM(Y67:AH67)</f>
        <v>446</v>
      </c>
      <c r="AJ67" s="50"/>
      <c r="AK67" s="50"/>
      <c r="AL67" s="50"/>
      <c r="AM67" s="51"/>
      <c r="AN67" s="49">
        <v>407.5</v>
      </c>
      <c r="AO67" s="50"/>
      <c r="AP67" s="50"/>
      <c r="AQ67" s="50"/>
      <c r="AR67" s="51"/>
      <c r="AS67" s="49">
        <v>33.299999999999997</v>
      </c>
      <c r="AT67" s="50"/>
      <c r="AU67" s="50"/>
      <c r="AV67" s="50"/>
      <c r="AW67" s="51"/>
      <c r="AX67" s="55">
        <f t="shared" ref="AX67:AX72" si="7">AN67+AS67</f>
        <v>440.8</v>
      </c>
      <c r="AY67" s="56"/>
      <c r="AZ67" s="56"/>
      <c r="BA67" s="56"/>
      <c r="BB67" s="57"/>
      <c r="BC67" s="55">
        <f>Y67-AN67</f>
        <v>4.5</v>
      </c>
      <c r="BD67" s="56"/>
      <c r="BE67" s="56"/>
      <c r="BF67" s="56"/>
      <c r="BG67" s="57"/>
      <c r="BH67" s="55">
        <f t="shared" ref="BH67:BH71" si="8">AS67-AD67</f>
        <v>-0.70000000000000284</v>
      </c>
      <c r="BI67" s="56"/>
      <c r="BJ67" s="56"/>
      <c r="BK67" s="56"/>
      <c r="BL67" s="57"/>
      <c r="BM67" s="55">
        <f t="shared" ref="BM67:BM71" si="9">SUM(BC67:BL67)</f>
        <v>3.7999999999999972</v>
      </c>
      <c r="BN67" s="56"/>
      <c r="BO67" s="56"/>
      <c r="BP67" s="56"/>
      <c r="BQ67" s="57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81.75" customHeight="1" x14ac:dyDescent="0.2">
      <c r="A68" s="26"/>
      <c r="B68" s="27"/>
      <c r="C68" s="28" t="s">
        <v>99</v>
      </c>
      <c r="D68" s="29"/>
      <c r="E68" s="29"/>
      <c r="F68" s="29"/>
      <c r="G68" s="29"/>
      <c r="H68" s="29"/>
      <c r="I68" s="30"/>
      <c r="J68" s="31" t="s">
        <v>69</v>
      </c>
      <c r="K68" s="32"/>
      <c r="L68" s="32"/>
      <c r="M68" s="32"/>
      <c r="N68" s="42"/>
      <c r="O68" s="31" t="s">
        <v>71</v>
      </c>
      <c r="P68" s="32"/>
      <c r="Q68" s="32"/>
      <c r="R68" s="32"/>
      <c r="S68" s="32"/>
      <c r="T68" s="32"/>
      <c r="U68" s="32"/>
      <c r="V68" s="32"/>
      <c r="W68" s="32"/>
      <c r="X68" s="42"/>
      <c r="Y68" s="36">
        <v>643</v>
      </c>
      <c r="Z68" s="37"/>
      <c r="AA68" s="37"/>
      <c r="AB68" s="37"/>
      <c r="AC68" s="38"/>
      <c r="AD68" s="36">
        <v>52</v>
      </c>
      <c r="AE68" s="37"/>
      <c r="AF68" s="37"/>
      <c r="AG68" s="37"/>
      <c r="AH68" s="38"/>
      <c r="AI68" s="49">
        <f t="shared" ref="AI68" si="10">SUM(Y68:AH68)</f>
        <v>695</v>
      </c>
      <c r="AJ68" s="50"/>
      <c r="AK68" s="50"/>
      <c r="AL68" s="50"/>
      <c r="AM68" s="51"/>
      <c r="AN68" s="36">
        <v>638.70000000000005</v>
      </c>
      <c r="AO68" s="37"/>
      <c r="AP68" s="37"/>
      <c r="AQ68" s="37"/>
      <c r="AR68" s="38"/>
      <c r="AS68" s="36">
        <v>51.3</v>
      </c>
      <c r="AT68" s="37"/>
      <c r="AU68" s="37"/>
      <c r="AV68" s="37"/>
      <c r="AW68" s="38"/>
      <c r="AX68" s="55">
        <f t="shared" si="7"/>
        <v>690</v>
      </c>
      <c r="AY68" s="56"/>
      <c r="AZ68" s="56"/>
      <c r="BA68" s="56"/>
      <c r="BB68" s="57"/>
      <c r="BC68" s="36">
        <f>Y68-AN68</f>
        <v>4.2999999999999545</v>
      </c>
      <c r="BD68" s="37"/>
      <c r="BE68" s="37"/>
      <c r="BF68" s="37"/>
      <c r="BG68" s="38"/>
      <c r="BH68" s="36">
        <f t="shared" si="8"/>
        <v>-0.70000000000000284</v>
      </c>
      <c r="BI68" s="37"/>
      <c r="BJ68" s="37"/>
      <c r="BK68" s="37"/>
      <c r="BL68" s="38"/>
      <c r="BM68" s="36">
        <f t="shared" si="9"/>
        <v>3.5999999999999517</v>
      </c>
      <c r="BN68" s="37"/>
      <c r="BO68" s="37"/>
      <c r="BP68" s="37"/>
      <c r="BQ68" s="38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97.5" customHeight="1" x14ac:dyDescent="0.2">
      <c r="A69" s="26"/>
      <c r="B69" s="27"/>
      <c r="C69" s="28" t="s">
        <v>119</v>
      </c>
      <c r="D69" s="29"/>
      <c r="E69" s="29"/>
      <c r="F69" s="29"/>
      <c r="G69" s="29"/>
      <c r="H69" s="29"/>
      <c r="I69" s="30"/>
      <c r="J69" s="31" t="s">
        <v>70</v>
      </c>
      <c r="K69" s="32"/>
      <c r="L69" s="32"/>
      <c r="M69" s="32"/>
      <c r="N69" s="42"/>
      <c r="O69" s="31" t="s">
        <v>120</v>
      </c>
      <c r="P69" s="32"/>
      <c r="Q69" s="32"/>
      <c r="R69" s="32"/>
      <c r="S69" s="32"/>
      <c r="T69" s="32"/>
      <c r="U69" s="32"/>
      <c r="V69" s="32"/>
      <c r="W69" s="32"/>
      <c r="X69" s="42"/>
      <c r="Y69" s="36">
        <v>204246.26</v>
      </c>
      <c r="Z69" s="37"/>
      <c r="AA69" s="37"/>
      <c r="AB69" s="37"/>
      <c r="AC69" s="38"/>
      <c r="AD69" s="36">
        <v>0</v>
      </c>
      <c r="AE69" s="37"/>
      <c r="AF69" s="37"/>
      <c r="AG69" s="37"/>
      <c r="AH69" s="38"/>
      <c r="AI69" s="80">
        <f t="shared" ref="AI69" si="11">SUM(Y69:AH69)</f>
        <v>204246.26</v>
      </c>
      <c r="AJ69" s="81"/>
      <c r="AK69" s="81"/>
      <c r="AL69" s="81"/>
      <c r="AM69" s="82"/>
      <c r="AN69" s="36">
        <v>204246.24</v>
      </c>
      <c r="AO69" s="37"/>
      <c r="AP69" s="37"/>
      <c r="AQ69" s="37"/>
      <c r="AR69" s="38"/>
      <c r="AS69" s="36">
        <v>0</v>
      </c>
      <c r="AT69" s="37"/>
      <c r="AU69" s="37"/>
      <c r="AV69" s="37"/>
      <c r="AW69" s="38"/>
      <c r="AX69" s="55">
        <f t="shared" si="7"/>
        <v>204246.24</v>
      </c>
      <c r="AY69" s="56"/>
      <c r="AZ69" s="56"/>
      <c r="BA69" s="56"/>
      <c r="BB69" s="57"/>
      <c r="BC69" s="36">
        <f>Y69-AN69</f>
        <v>2.0000000018626451E-2</v>
      </c>
      <c r="BD69" s="37"/>
      <c r="BE69" s="37"/>
      <c r="BF69" s="37"/>
      <c r="BG69" s="38"/>
      <c r="BH69" s="36">
        <f t="shared" si="8"/>
        <v>0</v>
      </c>
      <c r="BI69" s="37"/>
      <c r="BJ69" s="37"/>
      <c r="BK69" s="37"/>
      <c r="BL69" s="38"/>
      <c r="BM69" s="36">
        <f t="shared" si="9"/>
        <v>2.0000000018626451E-2</v>
      </c>
      <c r="BN69" s="37"/>
      <c r="BO69" s="37"/>
      <c r="BP69" s="37"/>
      <c r="BQ69" s="38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114.75" customHeight="1" x14ac:dyDescent="0.2">
      <c r="A70" s="26"/>
      <c r="B70" s="27"/>
      <c r="C70" s="28" t="s">
        <v>121</v>
      </c>
      <c r="D70" s="29"/>
      <c r="E70" s="29"/>
      <c r="F70" s="29"/>
      <c r="G70" s="29"/>
      <c r="H70" s="29"/>
      <c r="I70" s="30"/>
      <c r="J70" s="31" t="s">
        <v>70</v>
      </c>
      <c r="K70" s="32"/>
      <c r="L70" s="32"/>
      <c r="M70" s="32"/>
      <c r="N70" s="42"/>
      <c r="O70" s="31" t="s">
        <v>120</v>
      </c>
      <c r="P70" s="32"/>
      <c r="Q70" s="32"/>
      <c r="R70" s="32"/>
      <c r="S70" s="32"/>
      <c r="T70" s="32"/>
      <c r="U70" s="32"/>
      <c r="V70" s="32"/>
      <c r="W70" s="32"/>
      <c r="X70" s="42"/>
      <c r="Y70" s="36">
        <v>100000</v>
      </c>
      <c r="Z70" s="37"/>
      <c r="AA70" s="37"/>
      <c r="AB70" s="37"/>
      <c r="AC70" s="38"/>
      <c r="AD70" s="36">
        <v>0</v>
      </c>
      <c r="AE70" s="37"/>
      <c r="AF70" s="37"/>
      <c r="AG70" s="37"/>
      <c r="AH70" s="38"/>
      <c r="AI70" s="36">
        <f t="shared" ref="AI70" si="12">SUM(Y70:AH70)</f>
        <v>100000</v>
      </c>
      <c r="AJ70" s="37"/>
      <c r="AK70" s="37"/>
      <c r="AL70" s="37"/>
      <c r="AM70" s="38"/>
      <c r="AN70" s="36">
        <v>100000</v>
      </c>
      <c r="AO70" s="37"/>
      <c r="AP70" s="37"/>
      <c r="AQ70" s="37"/>
      <c r="AR70" s="38"/>
      <c r="AS70" s="36">
        <v>0</v>
      </c>
      <c r="AT70" s="37"/>
      <c r="AU70" s="37"/>
      <c r="AV70" s="37"/>
      <c r="AW70" s="38"/>
      <c r="AX70" s="36">
        <f t="shared" si="7"/>
        <v>100000</v>
      </c>
      <c r="AY70" s="37"/>
      <c r="AZ70" s="37"/>
      <c r="BA70" s="37"/>
      <c r="BB70" s="38"/>
      <c r="BC70" s="36">
        <f t="shared" ref="BC70:BC82" si="13">Y70-AN70</f>
        <v>0</v>
      </c>
      <c r="BD70" s="37"/>
      <c r="BE70" s="37"/>
      <c r="BF70" s="37"/>
      <c r="BG70" s="38"/>
      <c r="BH70" s="36">
        <f t="shared" si="8"/>
        <v>0</v>
      </c>
      <c r="BI70" s="37"/>
      <c r="BJ70" s="37"/>
      <c r="BK70" s="37"/>
      <c r="BL70" s="38"/>
      <c r="BM70" s="36">
        <f t="shared" si="9"/>
        <v>0</v>
      </c>
      <c r="BN70" s="37"/>
      <c r="BO70" s="37"/>
      <c r="BP70" s="37"/>
      <c r="BQ70" s="38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237.75" customHeight="1" x14ac:dyDescent="0.2">
      <c r="A71" s="26"/>
      <c r="B71" s="27"/>
      <c r="C71" s="28" t="s">
        <v>122</v>
      </c>
      <c r="D71" s="29"/>
      <c r="E71" s="29"/>
      <c r="F71" s="29"/>
      <c r="G71" s="29"/>
      <c r="H71" s="29"/>
      <c r="I71" s="30"/>
      <c r="J71" s="77" t="s">
        <v>70</v>
      </c>
      <c r="K71" s="78"/>
      <c r="L71" s="78"/>
      <c r="M71" s="78"/>
      <c r="N71" s="79"/>
      <c r="O71" s="74" t="s">
        <v>123</v>
      </c>
      <c r="P71" s="75"/>
      <c r="Q71" s="75"/>
      <c r="R71" s="75"/>
      <c r="S71" s="75"/>
      <c r="T71" s="75"/>
      <c r="U71" s="75"/>
      <c r="V71" s="75"/>
      <c r="W71" s="75"/>
      <c r="X71" s="76"/>
      <c r="Y71" s="71">
        <v>62000</v>
      </c>
      <c r="Z71" s="72"/>
      <c r="AA71" s="72"/>
      <c r="AB71" s="72"/>
      <c r="AC71" s="73"/>
      <c r="AD71" s="71">
        <v>0</v>
      </c>
      <c r="AE71" s="72"/>
      <c r="AF71" s="72"/>
      <c r="AG71" s="72"/>
      <c r="AH71" s="73"/>
      <c r="AI71" s="71">
        <f t="shared" si="6"/>
        <v>62000</v>
      </c>
      <c r="AJ71" s="72"/>
      <c r="AK71" s="72"/>
      <c r="AL71" s="72"/>
      <c r="AM71" s="73"/>
      <c r="AN71" s="71">
        <v>58930</v>
      </c>
      <c r="AO71" s="72"/>
      <c r="AP71" s="72"/>
      <c r="AQ71" s="72"/>
      <c r="AR71" s="73"/>
      <c r="AS71" s="71">
        <v>0</v>
      </c>
      <c r="AT71" s="72"/>
      <c r="AU71" s="72"/>
      <c r="AV71" s="72"/>
      <c r="AW71" s="73"/>
      <c r="AX71" s="71">
        <f t="shared" si="7"/>
        <v>58930</v>
      </c>
      <c r="AY71" s="72"/>
      <c r="AZ71" s="72"/>
      <c r="BA71" s="72"/>
      <c r="BB71" s="73"/>
      <c r="BC71" s="71">
        <f>Y71-AN71</f>
        <v>3070</v>
      </c>
      <c r="BD71" s="72"/>
      <c r="BE71" s="72"/>
      <c r="BF71" s="72"/>
      <c r="BG71" s="73"/>
      <c r="BH71" s="71">
        <f t="shared" si="8"/>
        <v>0</v>
      </c>
      <c r="BI71" s="72"/>
      <c r="BJ71" s="72"/>
      <c r="BK71" s="72"/>
      <c r="BL71" s="73"/>
      <c r="BM71" s="71">
        <f t="shared" si="9"/>
        <v>3070</v>
      </c>
      <c r="BN71" s="72"/>
      <c r="BO71" s="72"/>
      <c r="BP71" s="72"/>
      <c r="BQ71" s="73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217.5" customHeight="1" x14ac:dyDescent="0.2">
      <c r="A72" s="68"/>
      <c r="B72" s="26"/>
      <c r="C72" s="145" t="s">
        <v>124</v>
      </c>
      <c r="D72" s="146"/>
      <c r="E72" s="146"/>
      <c r="F72" s="146"/>
      <c r="G72" s="146"/>
      <c r="H72" s="146"/>
      <c r="I72" s="147"/>
      <c r="J72" s="69" t="s">
        <v>70</v>
      </c>
      <c r="K72" s="69"/>
      <c r="L72" s="69"/>
      <c r="M72" s="69"/>
      <c r="N72" s="69"/>
      <c r="O72" s="69" t="s">
        <v>123</v>
      </c>
      <c r="P72" s="69"/>
      <c r="Q72" s="69"/>
      <c r="R72" s="69"/>
      <c r="S72" s="69"/>
      <c r="T72" s="69"/>
      <c r="U72" s="69"/>
      <c r="V72" s="69"/>
      <c r="W72" s="69"/>
      <c r="X72" s="69"/>
      <c r="Y72" s="70">
        <v>175000</v>
      </c>
      <c r="Z72" s="70"/>
      <c r="AA72" s="70"/>
      <c r="AB72" s="70"/>
      <c r="AC72" s="70"/>
      <c r="AD72" s="70">
        <v>0</v>
      </c>
      <c r="AE72" s="70"/>
      <c r="AF72" s="70"/>
      <c r="AG72" s="70"/>
      <c r="AH72" s="70"/>
      <c r="AI72" s="70">
        <f>SUM(Y72:AH74)</f>
        <v>175000</v>
      </c>
      <c r="AJ72" s="70"/>
      <c r="AK72" s="70"/>
      <c r="AL72" s="70"/>
      <c r="AM72" s="70"/>
      <c r="AN72" s="70">
        <v>172083</v>
      </c>
      <c r="AO72" s="70"/>
      <c r="AP72" s="70"/>
      <c r="AQ72" s="70"/>
      <c r="AR72" s="70"/>
      <c r="AS72" s="70">
        <v>0</v>
      </c>
      <c r="AT72" s="70"/>
      <c r="AU72" s="70"/>
      <c r="AV72" s="70"/>
      <c r="AW72" s="70"/>
      <c r="AX72" s="70">
        <f t="shared" si="7"/>
        <v>172083</v>
      </c>
      <c r="AY72" s="70"/>
      <c r="AZ72" s="70"/>
      <c r="BA72" s="70"/>
      <c r="BB72" s="70"/>
      <c r="BC72" s="70">
        <f t="shared" si="13"/>
        <v>2917</v>
      </c>
      <c r="BD72" s="70"/>
      <c r="BE72" s="70"/>
      <c r="BF72" s="70"/>
      <c r="BG72" s="70"/>
      <c r="BH72" s="71">
        <f t="shared" ref="BH72" si="14">AS72-AD72</f>
        <v>0</v>
      </c>
      <c r="BI72" s="72"/>
      <c r="BJ72" s="72"/>
      <c r="BK72" s="72"/>
      <c r="BL72" s="73"/>
      <c r="BM72" s="71">
        <f t="shared" ref="BM72" si="15">SUM(BC72:BL72)</f>
        <v>2917</v>
      </c>
      <c r="BN72" s="72"/>
      <c r="BO72" s="72"/>
      <c r="BP72" s="72"/>
      <c r="BQ72" s="73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61.5" customHeight="1" x14ac:dyDescent="0.2">
      <c r="A73" s="68"/>
      <c r="B73" s="26"/>
      <c r="C73" s="148"/>
      <c r="D73" s="148"/>
      <c r="E73" s="148"/>
      <c r="F73" s="148"/>
      <c r="G73" s="148"/>
      <c r="H73" s="148"/>
      <c r="I73" s="14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>
        <f t="shared" si="13"/>
        <v>0</v>
      </c>
      <c r="BD73" s="70"/>
      <c r="BE73" s="70"/>
      <c r="BF73" s="70"/>
      <c r="BG73" s="70"/>
      <c r="BH73" s="150"/>
      <c r="BI73" s="151"/>
      <c r="BJ73" s="151"/>
      <c r="BK73" s="151"/>
      <c r="BL73" s="152"/>
      <c r="BM73" s="150"/>
      <c r="BN73" s="151"/>
      <c r="BO73" s="151"/>
      <c r="BP73" s="151"/>
      <c r="BQ73" s="152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s="25" customFormat="1" ht="123.75" hidden="1" customHeight="1" x14ac:dyDescent="0.2">
      <c r="A74" s="68"/>
      <c r="B74" s="26"/>
      <c r="C74" s="143"/>
      <c r="D74" s="144"/>
      <c r="E74" s="144"/>
      <c r="F74" s="144"/>
      <c r="G74" s="144"/>
      <c r="H74" s="144"/>
      <c r="I74" s="144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>
        <f t="shared" si="13"/>
        <v>0</v>
      </c>
      <c r="BD74" s="70"/>
      <c r="BE74" s="70"/>
      <c r="BF74" s="70"/>
      <c r="BG74" s="70"/>
      <c r="BH74" s="153"/>
      <c r="BI74" s="154"/>
      <c r="BJ74" s="154"/>
      <c r="BK74" s="154"/>
      <c r="BL74" s="155"/>
      <c r="BM74" s="153"/>
      <c r="BN74" s="154"/>
      <c r="BO74" s="154"/>
      <c r="BP74" s="154"/>
      <c r="BQ74" s="155"/>
      <c r="BR74" s="24"/>
      <c r="BS74" s="24"/>
      <c r="BT74" s="24"/>
      <c r="BU74" s="24"/>
      <c r="BV74" s="24"/>
      <c r="BW74" s="24"/>
      <c r="BX74" s="24"/>
      <c r="BY74" s="24"/>
      <c r="CA74" s="25" t="s">
        <v>28</v>
      </c>
    </row>
    <row r="75" spans="1:79" ht="175.5" customHeight="1" x14ac:dyDescent="0.2">
      <c r="A75" s="26"/>
      <c r="B75" s="27"/>
      <c r="C75" s="28" t="s">
        <v>125</v>
      </c>
      <c r="D75" s="29"/>
      <c r="E75" s="29"/>
      <c r="F75" s="29"/>
      <c r="G75" s="29"/>
      <c r="H75" s="29"/>
      <c r="I75" s="30"/>
      <c r="J75" s="31" t="s">
        <v>70</v>
      </c>
      <c r="K75" s="32"/>
      <c r="L75" s="32"/>
      <c r="M75" s="32"/>
      <c r="N75" s="42"/>
      <c r="O75" s="39" t="s">
        <v>126</v>
      </c>
      <c r="P75" s="40"/>
      <c r="Q75" s="40"/>
      <c r="R75" s="40"/>
      <c r="S75" s="40"/>
      <c r="T75" s="40"/>
      <c r="U75" s="40"/>
      <c r="V75" s="40"/>
      <c r="W75" s="40"/>
      <c r="X75" s="41"/>
      <c r="Y75" s="36">
        <v>49540</v>
      </c>
      <c r="Z75" s="37"/>
      <c r="AA75" s="37"/>
      <c r="AB75" s="37"/>
      <c r="AC75" s="38"/>
      <c r="AD75" s="36">
        <v>0</v>
      </c>
      <c r="AE75" s="37"/>
      <c r="AF75" s="37"/>
      <c r="AG75" s="37"/>
      <c r="AH75" s="38"/>
      <c r="AI75" s="36">
        <v>49540</v>
      </c>
      <c r="AJ75" s="37"/>
      <c r="AK75" s="37"/>
      <c r="AL75" s="37"/>
      <c r="AM75" s="38"/>
      <c r="AN75" s="36">
        <v>49540</v>
      </c>
      <c r="AO75" s="37"/>
      <c r="AP75" s="37"/>
      <c r="AQ75" s="37"/>
      <c r="AR75" s="38"/>
      <c r="AS75" s="36">
        <v>0</v>
      </c>
      <c r="AT75" s="37"/>
      <c r="AU75" s="37"/>
      <c r="AV75" s="37"/>
      <c r="AW75" s="38"/>
      <c r="AX75" s="36">
        <f>AN75+AS75</f>
        <v>49540</v>
      </c>
      <c r="AY75" s="37"/>
      <c r="AZ75" s="37"/>
      <c r="BA75" s="37"/>
      <c r="BB75" s="38"/>
      <c r="BC75" s="36">
        <f t="shared" si="13"/>
        <v>0</v>
      </c>
      <c r="BD75" s="37"/>
      <c r="BE75" s="37"/>
      <c r="BF75" s="37"/>
      <c r="BG75" s="38"/>
      <c r="BH75" s="36">
        <f t="shared" ref="BH75" si="16">AS75-AD75</f>
        <v>0</v>
      </c>
      <c r="BI75" s="37"/>
      <c r="BJ75" s="37"/>
      <c r="BK75" s="37"/>
      <c r="BL75" s="38"/>
      <c r="BM75" s="36">
        <f t="shared" ref="BM75" si="17">SUM(BC75:BL75)</f>
        <v>0</v>
      </c>
      <c r="BN75" s="37"/>
      <c r="BO75" s="37"/>
      <c r="BP75" s="37"/>
      <c r="BQ75" s="38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75.5" customHeight="1" x14ac:dyDescent="0.2">
      <c r="A76" s="26"/>
      <c r="B76" s="27"/>
      <c r="C76" s="28" t="s">
        <v>127</v>
      </c>
      <c r="D76" s="29"/>
      <c r="E76" s="29"/>
      <c r="F76" s="29"/>
      <c r="G76" s="29"/>
      <c r="H76" s="29"/>
      <c r="I76" s="30"/>
      <c r="J76" s="31" t="s">
        <v>70</v>
      </c>
      <c r="K76" s="32"/>
      <c r="L76" s="32"/>
      <c r="M76" s="32"/>
      <c r="N76" s="42"/>
      <c r="O76" s="31" t="s">
        <v>128</v>
      </c>
      <c r="P76" s="32"/>
      <c r="Q76" s="32"/>
      <c r="R76" s="32"/>
      <c r="S76" s="32"/>
      <c r="T76" s="32"/>
      <c r="U76" s="32"/>
      <c r="V76" s="32"/>
      <c r="W76" s="32"/>
      <c r="X76" s="42"/>
      <c r="Y76" s="36"/>
      <c r="Z76" s="37"/>
      <c r="AA76" s="37"/>
      <c r="AB76" s="37"/>
      <c r="AC76" s="38"/>
      <c r="AD76" s="36">
        <v>200000</v>
      </c>
      <c r="AE76" s="37"/>
      <c r="AF76" s="37"/>
      <c r="AG76" s="37"/>
      <c r="AH76" s="38"/>
      <c r="AI76" s="36">
        <v>200000</v>
      </c>
      <c r="AJ76" s="37"/>
      <c r="AK76" s="37"/>
      <c r="AL76" s="37"/>
      <c r="AM76" s="38"/>
      <c r="AN76" s="36"/>
      <c r="AO76" s="37"/>
      <c r="AP76" s="37"/>
      <c r="AQ76" s="37"/>
      <c r="AR76" s="38"/>
      <c r="AS76" s="36">
        <v>161100</v>
      </c>
      <c r="AT76" s="37"/>
      <c r="AU76" s="37"/>
      <c r="AV76" s="37"/>
      <c r="AW76" s="38"/>
      <c r="AX76" s="36">
        <v>161100</v>
      </c>
      <c r="AY76" s="37"/>
      <c r="AZ76" s="37"/>
      <c r="BA76" s="37"/>
      <c r="BB76" s="38"/>
      <c r="BC76" s="36">
        <f t="shared" si="13"/>
        <v>0</v>
      </c>
      <c r="BD76" s="37"/>
      <c r="BE76" s="37"/>
      <c r="BF76" s="37"/>
      <c r="BG76" s="38"/>
      <c r="BH76" s="36">
        <f t="shared" ref="BH76" si="18">AS76-AD76</f>
        <v>-38900</v>
      </c>
      <c r="BI76" s="37"/>
      <c r="BJ76" s="37"/>
      <c r="BK76" s="37"/>
      <c r="BL76" s="38"/>
      <c r="BM76" s="36">
        <f t="shared" ref="BM76" si="19">SUM(BC76:BL76)</f>
        <v>-38900</v>
      </c>
      <c r="BN76" s="37"/>
      <c r="BO76" s="37"/>
      <c r="BP76" s="37"/>
      <c r="BQ76" s="38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75.5" customHeight="1" x14ac:dyDescent="0.2">
      <c r="A77" s="26"/>
      <c r="B77" s="27"/>
      <c r="C77" s="28" t="s">
        <v>129</v>
      </c>
      <c r="D77" s="29"/>
      <c r="E77" s="29"/>
      <c r="F77" s="29"/>
      <c r="G77" s="29"/>
      <c r="H77" s="29"/>
      <c r="I77" s="30"/>
      <c r="J77" s="31" t="s">
        <v>70</v>
      </c>
      <c r="K77" s="32"/>
      <c r="L77" s="32"/>
      <c r="M77" s="32"/>
      <c r="N77" s="42"/>
      <c r="O77" s="31" t="s">
        <v>128</v>
      </c>
      <c r="P77" s="32"/>
      <c r="Q77" s="32"/>
      <c r="R77" s="32"/>
      <c r="S77" s="32"/>
      <c r="T77" s="32"/>
      <c r="U77" s="32"/>
      <c r="V77" s="32"/>
      <c r="W77" s="32"/>
      <c r="X77" s="42"/>
      <c r="Y77" s="36"/>
      <c r="Z77" s="37"/>
      <c r="AA77" s="37"/>
      <c r="AB77" s="37"/>
      <c r="AC77" s="38"/>
      <c r="AD77" s="36">
        <v>100000</v>
      </c>
      <c r="AE77" s="37"/>
      <c r="AF77" s="37"/>
      <c r="AG77" s="37"/>
      <c r="AH77" s="38"/>
      <c r="AI77" s="36">
        <v>100000</v>
      </c>
      <c r="AJ77" s="37"/>
      <c r="AK77" s="37"/>
      <c r="AL77" s="37"/>
      <c r="AM77" s="38"/>
      <c r="AN77" s="36"/>
      <c r="AO77" s="37"/>
      <c r="AP77" s="37"/>
      <c r="AQ77" s="37"/>
      <c r="AR77" s="38"/>
      <c r="AS77" s="36"/>
      <c r="AT77" s="37"/>
      <c r="AU77" s="37"/>
      <c r="AV77" s="37"/>
      <c r="AW77" s="38"/>
      <c r="AX77" s="36"/>
      <c r="AY77" s="37"/>
      <c r="AZ77" s="37"/>
      <c r="BA77" s="37"/>
      <c r="BB77" s="38"/>
      <c r="BC77" s="36">
        <f t="shared" si="13"/>
        <v>0</v>
      </c>
      <c r="BD77" s="37"/>
      <c r="BE77" s="37"/>
      <c r="BF77" s="37"/>
      <c r="BG77" s="38"/>
      <c r="BH77" s="36">
        <f t="shared" ref="BH77:BH78" si="20">AS77-AD77</f>
        <v>-100000</v>
      </c>
      <c r="BI77" s="37"/>
      <c r="BJ77" s="37"/>
      <c r="BK77" s="37"/>
      <c r="BL77" s="38"/>
      <c r="BM77" s="36">
        <f t="shared" ref="BM77:BM78" si="21">SUM(BC77:BL77)</f>
        <v>-100000</v>
      </c>
      <c r="BN77" s="37"/>
      <c r="BO77" s="37"/>
      <c r="BP77" s="37"/>
      <c r="BQ77" s="38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42.5" customHeight="1" x14ac:dyDescent="0.2">
      <c r="A78" s="26"/>
      <c r="B78" s="27"/>
      <c r="C78" s="28" t="s">
        <v>130</v>
      </c>
      <c r="D78" s="29"/>
      <c r="E78" s="29"/>
      <c r="F78" s="29"/>
      <c r="G78" s="29"/>
      <c r="H78" s="29"/>
      <c r="I78" s="30"/>
      <c r="J78" s="31" t="s">
        <v>70</v>
      </c>
      <c r="K78" s="32"/>
      <c r="L78" s="32"/>
      <c r="M78" s="32"/>
      <c r="N78" s="42"/>
      <c r="O78" s="39" t="s">
        <v>131</v>
      </c>
      <c r="P78" s="40"/>
      <c r="Q78" s="40"/>
      <c r="R78" s="40"/>
      <c r="S78" s="40"/>
      <c r="T78" s="40"/>
      <c r="U78" s="40"/>
      <c r="V78" s="40"/>
      <c r="W78" s="40"/>
      <c r="X78" s="41"/>
      <c r="Y78" s="36">
        <v>170000</v>
      </c>
      <c r="Z78" s="37"/>
      <c r="AA78" s="37"/>
      <c r="AB78" s="37"/>
      <c r="AC78" s="38"/>
      <c r="AD78" s="36"/>
      <c r="AE78" s="37"/>
      <c r="AF78" s="37"/>
      <c r="AG78" s="37"/>
      <c r="AH78" s="38"/>
      <c r="AI78" s="36">
        <v>170000</v>
      </c>
      <c r="AJ78" s="37"/>
      <c r="AK78" s="37"/>
      <c r="AL78" s="37"/>
      <c r="AM78" s="38"/>
      <c r="AN78" s="36">
        <v>169998.63</v>
      </c>
      <c r="AO78" s="37"/>
      <c r="AP78" s="37"/>
      <c r="AQ78" s="37"/>
      <c r="AR78" s="38"/>
      <c r="AS78" s="36"/>
      <c r="AT78" s="37"/>
      <c r="AU78" s="37"/>
      <c r="AV78" s="37"/>
      <c r="AW78" s="38"/>
      <c r="AX78" s="36">
        <v>169998.63</v>
      </c>
      <c r="AY78" s="37"/>
      <c r="AZ78" s="37"/>
      <c r="BA78" s="37"/>
      <c r="BB78" s="38"/>
      <c r="BC78" s="36">
        <f t="shared" si="13"/>
        <v>1.3699999999953434</v>
      </c>
      <c r="BD78" s="37"/>
      <c r="BE78" s="37"/>
      <c r="BF78" s="37"/>
      <c r="BG78" s="38"/>
      <c r="BH78" s="36">
        <f t="shared" si="20"/>
        <v>0</v>
      </c>
      <c r="BI78" s="37"/>
      <c r="BJ78" s="37"/>
      <c r="BK78" s="37"/>
      <c r="BL78" s="38"/>
      <c r="BM78" s="36">
        <f t="shared" si="21"/>
        <v>1.3699999999953434</v>
      </c>
      <c r="BN78" s="37"/>
      <c r="BO78" s="37"/>
      <c r="BP78" s="37"/>
      <c r="BQ78" s="38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35" customHeight="1" x14ac:dyDescent="0.2">
      <c r="A79" s="26"/>
      <c r="B79" s="27"/>
      <c r="C79" s="28" t="s">
        <v>132</v>
      </c>
      <c r="D79" s="29"/>
      <c r="E79" s="29"/>
      <c r="F79" s="29"/>
      <c r="G79" s="29"/>
      <c r="H79" s="29"/>
      <c r="I79" s="30"/>
      <c r="J79" s="31" t="s">
        <v>70</v>
      </c>
      <c r="K79" s="32"/>
      <c r="L79" s="32"/>
      <c r="M79" s="32"/>
      <c r="N79" s="23"/>
      <c r="O79" s="33" t="s">
        <v>133</v>
      </c>
      <c r="P79" s="34"/>
      <c r="Q79" s="34"/>
      <c r="R79" s="34"/>
      <c r="S79" s="34"/>
      <c r="T79" s="34"/>
      <c r="U79" s="34"/>
      <c r="V79" s="34"/>
      <c r="W79" s="34"/>
      <c r="X79" s="35"/>
      <c r="Y79" s="36">
        <v>117730</v>
      </c>
      <c r="Z79" s="37"/>
      <c r="AA79" s="37"/>
      <c r="AB79" s="37"/>
      <c r="AC79" s="38"/>
      <c r="AD79" s="36"/>
      <c r="AE79" s="37"/>
      <c r="AF79" s="37"/>
      <c r="AG79" s="37"/>
      <c r="AH79" s="38"/>
      <c r="AI79" s="36">
        <v>117730</v>
      </c>
      <c r="AJ79" s="37"/>
      <c r="AK79" s="37"/>
      <c r="AL79" s="37"/>
      <c r="AM79" s="38"/>
      <c r="AN79" s="36">
        <v>117730</v>
      </c>
      <c r="AO79" s="37"/>
      <c r="AP79" s="37"/>
      <c r="AQ79" s="37"/>
      <c r="AR79" s="38"/>
      <c r="AS79" s="36"/>
      <c r="AT79" s="37"/>
      <c r="AU79" s="37"/>
      <c r="AV79" s="37"/>
      <c r="AW79" s="38"/>
      <c r="AX79" s="36">
        <f>AN79+AS79</f>
        <v>117730</v>
      </c>
      <c r="AY79" s="37"/>
      <c r="AZ79" s="37"/>
      <c r="BA79" s="37"/>
      <c r="BB79" s="38"/>
      <c r="BC79" s="36">
        <f t="shared" si="13"/>
        <v>0</v>
      </c>
      <c r="BD79" s="37"/>
      <c r="BE79" s="37"/>
      <c r="BF79" s="37"/>
      <c r="BG79" s="38"/>
      <c r="BH79" s="36"/>
      <c r="BI79" s="37"/>
      <c r="BJ79" s="37"/>
      <c r="BK79" s="37"/>
      <c r="BL79" s="38"/>
      <c r="BM79" s="36"/>
      <c r="BN79" s="37"/>
      <c r="BO79" s="37"/>
      <c r="BP79" s="37"/>
      <c r="BQ79" s="38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75.5" customHeight="1" x14ac:dyDescent="0.2">
      <c r="A80" s="26"/>
      <c r="B80" s="27"/>
      <c r="C80" s="28" t="s">
        <v>134</v>
      </c>
      <c r="D80" s="29"/>
      <c r="E80" s="29"/>
      <c r="F80" s="29"/>
      <c r="G80" s="29"/>
      <c r="H80" s="29"/>
      <c r="I80" s="30"/>
      <c r="J80" s="31" t="s">
        <v>70</v>
      </c>
      <c r="K80" s="32"/>
      <c r="L80" s="32"/>
      <c r="M80" s="32"/>
      <c r="N80" s="23"/>
      <c r="O80" s="39" t="s">
        <v>135</v>
      </c>
      <c r="P80" s="40"/>
      <c r="Q80" s="40"/>
      <c r="R80" s="40"/>
      <c r="S80" s="40"/>
      <c r="T80" s="40"/>
      <c r="U80" s="40"/>
      <c r="V80" s="40"/>
      <c r="W80" s="40"/>
      <c r="X80" s="41"/>
      <c r="Y80" s="36"/>
      <c r="Z80" s="37"/>
      <c r="AA80" s="37"/>
      <c r="AB80" s="37"/>
      <c r="AC80" s="38"/>
      <c r="AD80" s="36">
        <v>49800</v>
      </c>
      <c r="AE80" s="37"/>
      <c r="AF80" s="37"/>
      <c r="AG80" s="37"/>
      <c r="AH80" s="38"/>
      <c r="AI80" s="36">
        <v>49800</v>
      </c>
      <c r="AJ80" s="37"/>
      <c r="AK80" s="37"/>
      <c r="AL80" s="37"/>
      <c r="AM80" s="38"/>
      <c r="AN80" s="36"/>
      <c r="AO80" s="37"/>
      <c r="AP80" s="37"/>
      <c r="AQ80" s="37"/>
      <c r="AR80" s="38"/>
      <c r="AS80" s="36">
        <v>49800</v>
      </c>
      <c r="AT80" s="37"/>
      <c r="AU80" s="37"/>
      <c r="AV80" s="37"/>
      <c r="AW80" s="38"/>
      <c r="AX80" s="36">
        <v>49800</v>
      </c>
      <c r="AY80" s="37"/>
      <c r="AZ80" s="37"/>
      <c r="BA80" s="37"/>
      <c r="BB80" s="38"/>
      <c r="BC80" s="36">
        <f t="shared" si="13"/>
        <v>0</v>
      </c>
      <c r="BD80" s="37"/>
      <c r="BE80" s="37"/>
      <c r="BF80" s="37"/>
      <c r="BG80" s="38"/>
      <c r="BH80" s="36"/>
      <c r="BI80" s="37"/>
      <c r="BJ80" s="37"/>
      <c r="BK80" s="37"/>
      <c r="BL80" s="38"/>
      <c r="BM80" s="36"/>
      <c r="BN80" s="37"/>
      <c r="BO80" s="37"/>
      <c r="BP80" s="37"/>
      <c r="BQ80" s="38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17.5" customHeight="1" x14ac:dyDescent="0.2">
      <c r="A81" s="26"/>
      <c r="B81" s="27"/>
      <c r="C81" s="28" t="s">
        <v>136</v>
      </c>
      <c r="D81" s="29"/>
      <c r="E81" s="29"/>
      <c r="F81" s="29"/>
      <c r="G81" s="29"/>
      <c r="H81" s="29"/>
      <c r="I81" s="30"/>
      <c r="J81" s="31" t="s">
        <v>70</v>
      </c>
      <c r="K81" s="32"/>
      <c r="L81" s="32"/>
      <c r="M81" s="32"/>
      <c r="N81" s="23"/>
      <c r="O81" s="33" t="s">
        <v>137</v>
      </c>
      <c r="P81" s="34"/>
      <c r="Q81" s="34"/>
      <c r="R81" s="34"/>
      <c r="S81" s="34"/>
      <c r="T81" s="34"/>
      <c r="U81" s="34"/>
      <c r="V81" s="34"/>
      <c r="W81" s="34"/>
      <c r="X81" s="35"/>
      <c r="Y81" s="36">
        <v>49502</v>
      </c>
      <c r="Z81" s="37"/>
      <c r="AA81" s="37"/>
      <c r="AB81" s="37"/>
      <c r="AC81" s="38"/>
      <c r="AD81" s="36"/>
      <c r="AE81" s="37"/>
      <c r="AF81" s="37"/>
      <c r="AG81" s="37"/>
      <c r="AH81" s="38"/>
      <c r="AI81" s="36">
        <v>49502</v>
      </c>
      <c r="AJ81" s="37"/>
      <c r="AK81" s="37"/>
      <c r="AL81" s="37"/>
      <c r="AM81" s="38"/>
      <c r="AN81" s="36">
        <v>49502</v>
      </c>
      <c r="AO81" s="37"/>
      <c r="AP81" s="37"/>
      <c r="AQ81" s="37"/>
      <c r="AR81" s="38"/>
      <c r="AS81" s="36"/>
      <c r="AT81" s="37"/>
      <c r="AU81" s="37"/>
      <c r="AV81" s="37"/>
      <c r="AW81" s="38"/>
      <c r="AX81" s="36">
        <v>49502</v>
      </c>
      <c r="AY81" s="37"/>
      <c r="AZ81" s="37"/>
      <c r="BA81" s="37"/>
      <c r="BB81" s="38"/>
      <c r="BC81" s="36">
        <f t="shared" si="13"/>
        <v>0</v>
      </c>
      <c r="BD81" s="37"/>
      <c r="BE81" s="37"/>
      <c r="BF81" s="37"/>
      <c r="BG81" s="38"/>
      <c r="BH81" s="36"/>
      <c r="BI81" s="37"/>
      <c r="BJ81" s="37"/>
      <c r="BK81" s="37"/>
      <c r="BL81" s="38"/>
      <c r="BM81" s="36"/>
      <c r="BN81" s="37"/>
      <c r="BO81" s="37"/>
      <c r="BP81" s="37"/>
      <c r="BQ81" s="38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49.25" customHeight="1" x14ac:dyDescent="0.2">
      <c r="A82" s="26"/>
      <c r="B82" s="27"/>
      <c r="C82" s="28" t="s">
        <v>138</v>
      </c>
      <c r="D82" s="29"/>
      <c r="E82" s="29"/>
      <c r="F82" s="29"/>
      <c r="G82" s="29"/>
      <c r="H82" s="29"/>
      <c r="I82" s="30"/>
      <c r="J82" s="31" t="s">
        <v>70</v>
      </c>
      <c r="K82" s="32"/>
      <c r="L82" s="32"/>
      <c r="M82" s="32"/>
      <c r="N82" s="42"/>
      <c r="O82" s="33" t="s">
        <v>137</v>
      </c>
      <c r="P82" s="34"/>
      <c r="Q82" s="34"/>
      <c r="R82" s="34"/>
      <c r="S82" s="34"/>
      <c r="T82" s="34"/>
      <c r="U82" s="34"/>
      <c r="V82" s="34"/>
      <c r="W82" s="34"/>
      <c r="X82" s="35"/>
      <c r="Y82" s="36">
        <v>20000</v>
      </c>
      <c r="Z82" s="37"/>
      <c r="AA82" s="37"/>
      <c r="AB82" s="37"/>
      <c r="AC82" s="38"/>
      <c r="AD82" s="36"/>
      <c r="AE82" s="37"/>
      <c r="AF82" s="37"/>
      <c r="AG82" s="37"/>
      <c r="AH82" s="38"/>
      <c r="AI82" s="36">
        <v>20000</v>
      </c>
      <c r="AJ82" s="37"/>
      <c r="AK82" s="37"/>
      <c r="AL82" s="37"/>
      <c r="AM82" s="38"/>
      <c r="AN82" s="36">
        <v>20000</v>
      </c>
      <c r="AO82" s="37"/>
      <c r="AP82" s="37"/>
      <c r="AQ82" s="37"/>
      <c r="AR82" s="38"/>
      <c r="AS82" s="36"/>
      <c r="AT82" s="37"/>
      <c r="AU82" s="37"/>
      <c r="AV82" s="37"/>
      <c r="AW82" s="38"/>
      <c r="AX82" s="36">
        <v>20000</v>
      </c>
      <c r="AY82" s="37"/>
      <c r="AZ82" s="37"/>
      <c r="BA82" s="37"/>
      <c r="BB82" s="38"/>
      <c r="BC82" s="36">
        <f t="shared" si="13"/>
        <v>0</v>
      </c>
      <c r="BD82" s="37"/>
      <c r="BE82" s="37"/>
      <c r="BF82" s="37"/>
      <c r="BG82" s="38"/>
      <c r="BH82" s="36">
        <f t="shared" ref="BH82" si="22">AS82-AD82</f>
        <v>0</v>
      </c>
      <c r="BI82" s="37"/>
      <c r="BJ82" s="37"/>
      <c r="BK82" s="37"/>
      <c r="BL82" s="38"/>
      <c r="BM82" s="36">
        <f t="shared" ref="BM82" si="23">SUM(BC82:BL82)</f>
        <v>0</v>
      </c>
      <c r="BN82" s="37"/>
      <c r="BO82" s="37"/>
      <c r="BP82" s="37"/>
      <c r="BQ82" s="38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24" customHeight="1" x14ac:dyDescent="0.2">
      <c r="A83" s="59" t="s">
        <v>67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1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15.75" x14ac:dyDescent="0.2">
      <c r="A84" s="26" t="s">
        <v>40</v>
      </c>
      <c r="B84" s="27"/>
      <c r="C84" s="31" t="s">
        <v>73</v>
      </c>
      <c r="D84" s="32"/>
      <c r="E84" s="32"/>
      <c r="F84" s="32"/>
      <c r="G84" s="32"/>
      <c r="H84" s="32"/>
      <c r="I84" s="42"/>
      <c r="J84" s="31"/>
      <c r="K84" s="32"/>
      <c r="L84" s="32"/>
      <c r="M84" s="32"/>
      <c r="N84" s="42"/>
      <c r="O84" s="31"/>
      <c r="P84" s="32"/>
      <c r="Q84" s="32"/>
      <c r="R84" s="32"/>
      <c r="S84" s="32"/>
      <c r="T84" s="32"/>
      <c r="U84" s="32"/>
      <c r="V84" s="32"/>
      <c r="W84" s="32"/>
      <c r="X84" s="42"/>
      <c r="Y84" s="49"/>
      <c r="Z84" s="50"/>
      <c r="AA84" s="50"/>
      <c r="AB84" s="50"/>
      <c r="AC84" s="51"/>
      <c r="AD84" s="49"/>
      <c r="AE84" s="50"/>
      <c r="AF84" s="50"/>
      <c r="AG84" s="50"/>
      <c r="AH84" s="51"/>
      <c r="AI84" s="49"/>
      <c r="AJ84" s="50"/>
      <c r="AK84" s="50"/>
      <c r="AL84" s="50"/>
      <c r="AM84" s="51"/>
      <c r="AN84" s="49"/>
      <c r="AO84" s="50"/>
      <c r="AP84" s="50"/>
      <c r="AQ84" s="50"/>
      <c r="AR84" s="51"/>
      <c r="AS84" s="49"/>
      <c r="AT84" s="50"/>
      <c r="AU84" s="50"/>
      <c r="AV84" s="50"/>
      <c r="AW84" s="51"/>
      <c r="AX84" s="55"/>
      <c r="AY84" s="56"/>
      <c r="AZ84" s="56"/>
      <c r="BA84" s="56"/>
      <c r="BB84" s="57"/>
      <c r="BC84" s="55"/>
      <c r="BD84" s="56"/>
      <c r="BE84" s="56"/>
      <c r="BF84" s="56"/>
      <c r="BG84" s="57"/>
      <c r="BH84" s="55"/>
      <c r="BI84" s="56"/>
      <c r="BJ84" s="56"/>
      <c r="BK84" s="56"/>
      <c r="BL84" s="57"/>
      <c r="BM84" s="55"/>
      <c r="BN84" s="56"/>
      <c r="BO84" s="56"/>
      <c r="BP84" s="56"/>
      <c r="BQ84" s="57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43.5" customHeight="1" x14ac:dyDescent="0.2">
      <c r="A85" s="26"/>
      <c r="B85" s="27"/>
      <c r="C85" s="28" t="s">
        <v>100</v>
      </c>
      <c r="D85" s="29"/>
      <c r="E85" s="29"/>
      <c r="F85" s="29"/>
      <c r="G85" s="29"/>
      <c r="H85" s="29"/>
      <c r="I85" s="30"/>
      <c r="J85" s="31" t="s">
        <v>74</v>
      </c>
      <c r="K85" s="32"/>
      <c r="L85" s="32"/>
      <c r="M85" s="32"/>
      <c r="N85" s="42"/>
      <c r="O85" s="31" t="s">
        <v>101</v>
      </c>
      <c r="P85" s="32"/>
      <c r="Q85" s="32"/>
      <c r="R85" s="32"/>
      <c r="S85" s="32"/>
      <c r="T85" s="32"/>
      <c r="U85" s="32"/>
      <c r="V85" s="32"/>
      <c r="W85" s="32"/>
      <c r="X85" s="42"/>
      <c r="Y85" s="49">
        <v>2881</v>
      </c>
      <c r="Z85" s="50"/>
      <c r="AA85" s="50"/>
      <c r="AB85" s="50"/>
      <c r="AC85" s="51"/>
      <c r="AD85" s="49"/>
      <c r="AE85" s="50"/>
      <c r="AF85" s="50"/>
      <c r="AG85" s="50"/>
      <c r="AH85" s="51"/>
      <c r="AI85" s="49">
        <f t="shared" ref="AI85" si="24">SUM(Y85:AH85)</f>
        <v>2881</v>
      </c>
      <c r="AJ85" s="50"/>
      <c r="AK85" s="50"/>
      <c r="AL85" s="50"/>
      <c r="AM85" s="51"/>
      <c r="AN85" s="49">
        <v>2881</v>
      </c>
      <c r="AO85" s="50"/>
      <c r="AP85" s="50"/>
      <c r="AQ85" s="50"/>
      <c r="AR85" s="51"/>
      <c r="AS85" s="49"/>
      <c r="AT85" s="50"/>
      <c r="AU85" s="50"/>
      <c r="AV85" s="50"/>
      <c r="AW85" s="51"/>
      <c r="AX85" s="52">
        <f t="shared" ref="AX85" si="25">SUM(AN85:AW85)</f>
        <v>2881</v>
      </c>
      <c r="AY85" s="53"/>
      <c r="AZ85" s="53"/>
      <c r="BA85" s="53"/>
      <c r="BB85" s="54"/>
      <c r="BC85" s="52">
        <f t="shared" ref="BC85" si="26">AN85-Y85</f>
        <v>0</v>
      </c>
      <c r="BD85" s="53"/>
      <c r="BE85" s="53"/>
      <c r="BF85" s="53"/>
      <c r="BG85" s="54"/>
      <c r="BH85" s="52">
        <f t="shared" ref="BH85" si="27">AS85-AD85</f>
        <v>0</v>
      </c>
      <c r="BI85" s="53"/>
      <c r="BJ85" s="53"/>
      <c r="BK85" s="53"/>
      <c r="BL85" s="54"/>
      <c r="BM85" s="52">
        <f t="shared" ref="BM85" si="28">SUM(BC85:BL85)</f>
        <v>0</v>
      </c>
      <c r="BN85" s="53"/>
      <c r="BO85" s="53"/>
      <c r="BP85" s="53"/>
      <c r="BQ85" s="54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39" customHeight="1" x14ac:dyDescent="0.2">
      <c r="A86" s="26"/>
      <c r="B86" s="27"/>
      <c r="C86" s="28" t="s">
        <v>102</v>
      </c>
      <c r="D86" s="29"/>
      <c r="E86" s="29"/>
      <c r="F86" s="29"/>
      <c r="G86" s="29"/>
      <c r="H86" s="29"/>
      <c r="I86" s="30"/>
      <c r="J86" s="31" t="s">
        <v>74</v>
      </c>
      <c r="K86" s="32"/>
      <c r="L86" s="32"/>
      <c r="M86" s="32"/>
      <c r="N86" s="42"/>
      <c r="O86" s="31" t="s">
        <v>81</v>
      </c>
      <c r="P86" s="32"/>
      <c r="Q86" s="32"/>
      <c r="R86" s="32"/>
      <c r="S86" s="32"/>
      <c r="T86" s="32"/>
      <c r="U86" s="32"/>
      <c r="V86" s="32"/>
      <c r="W86" s="32"/>
      <c r="X86" s="42"/>
      <c r="Y86" s="49">
        <v>1071</v>
      </c>
      <c r="Z86" s="50"/>
      <c r="AA86" s="50"/>
      <c r="AB86" s="50"/>
      <c r="AC86" s="51"/>
      <c r="AD86" s="49"/>
      <c r="AE86" s="50"/>
      <c r="AF86" s="50"/>
      <c r="AG86" s="50"/>
      <c r="AH86" s="51"/>
      <c r="AI86" s="49">
        <f t="shared" ref="AI86" si="29">SUM(Y86:AH86)</f>
        <v>1071</v>
      </c>
      <c r="AJ86" s="50"/>
      <c r="AK86" s="50"/>
      <c r="AL86" s="50"/>
      <c r="AM86" s="51"/>
      <c r="AN86" s="49">
        <v>1071</v>
      </c>
      <c r="AO86" s="50"/>
      <c r="AP86" s="50"/>
      <c r="AQ86" s="50"/>
      <c r="AR86" s="51"/>
      <c r="AS86" s="49"/>
      <c r="AT86" s="50"/>
      <c r="AU86" s="50"/>
      <c r="AV86" s="50"/>
      <c r="AW86" s="51"/>
      <c r="AX86" s="52">
        <f t="shared" ref="AX86" si="30">SUM(AN86:AW86)</f>
        <v>1071</v>
      </c>
      <c r="AY86" s="53"/>
      <c r="AZ86" s="53"/>
      <c r="BA86" s="53"/>
      <c r="BB86" s="54"/>
      <c r="BC86" s="52">
        <f t="shared" ref="BC86:BC87" si="31">AN86-Y86</f>
        <v>0</v>
      </c>
      <c r="BD86" s="53"/>
      <c r="BE86" s="53"/>
      <c r="BF86" s="53"/>
      <c r="BG86" s="54"/>
      <c r="BH86" s="52">
        <f t="shared" ref="BH86:BH87" si="32">AS86-AD86</f>
        <v>0</v>
      </c>
      <c r="BI86" s="53"/>
      <c r="BJ86" s="53"/>
      <c r="BK86" s="53"/>
      <c r="BL86" s="54"/>
      <c r="BM86" s="52">
        <f t="shared" ref="BM86:BM87" si="33">SUM(BC86:BL86)</f>
        <v>0</v>
      </c>
      <c r="BN86" s="53"/>
      <c r="BO86" s="53"/>
      <c r="BP86" s="53"/>
      <c r="BQ86" s="54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72.75" customHeight="1" x14ac:dyDescent="0.2">
      <c r="A87" s="26"/>
      <c r="B87" s="27"/>
      <c r="C87" s="28" t="s">
        <v>103</v>
      </c>
      <c r="D87" s="29"/>
      <c r="E87" s="29"/>
      <c r="F87" s="29"/>
      <c r="G87" s="29"/>
      <c r="H87" s="29"/>
      <c r="I87" s="30"/>
      <c r="J87" s="31" t="s">
        <v>74</v>
      </c>
      <c r="K87" s="32"/>
      <c r="L87" s="32"/>
      <c r="M87" s="32"/>
      <c r="N87" s="42"/>
      <c r="O87" s="31" t="s">
        <v>81</v>
      </c>
      <c r="P87" s="32"/>
      <c r="Q87" s="32"/>
      <c r="R87" s="32"/>
      <c r="S87" s="32"/>
      <c r="T87" s="32"/>
      <c r="U87" s="32"/>
      <c r="V87" s="32"/>
      <c r="W87" s="32"/>
      <c r="X87" s="42"/>
      <c r="Y87" s="49">
        <v>403</v>
      </c>
      <c r="Z87" s="50"/>
      <c r="AA87" s="50"/>
      <c r="AB87" s="50"/>
      <c r="AC87" s="51"/>
      <c r="AD87" s="49"/>
      <c r="AE87" s="50"/>
      <c r="AF87" s="50"/>
      <c r="AG87" s="50"/>
      <c r="AH87" s="51"/>
      <c r="AI87" s="49">
        <v>403</v>
      </c>
      <c r="AJ87" s="50"/>
      <c r="AK87" s="50"/>
      <c r="AL87" s="50"/>
      <c r="AM87" s="51"/>
      <c r="AN87" s="49">
        <v>403</v>
      </c>
      <c r="AO87" s="50"/>
      <c r="AP87" s="50"/>
      <c r="AQ87" s="50"/>
      <c r="AR87" s="51"/>
      <c r="AS87" s="49"/>
      <c r="AT87" s="50"/>
      <c r="AU87" s="50"/>
      <c r="AV87" s="50"/>
      <c r="AW87" s="51"/>
      <c r="AX87" s="52">
        <v>403</v>
      </c>
      <c r="AY87" s="53"/>
      <c r="AZ87" s="53"/>
      <c r="BA87" s="53"/>
      <c r="BB87" s="54"/>
      <c r="BC87" s="52">
        <f t="shared" si="31"/>
        <v>0</v>
      </c>
      <c r="BD87" s="53"/>
      <c r="BE87" s="53"/>
      <c r="BF87" s="53"/>
      <c r="BG87" s="54"/>
      <c r="BH87" s="52">
        <f t="shared" si="32"/>
        <v>0</v>
      </c>
      <c r="BI87" s="53"/>
      <c r="BJ87" s="53"/>
      <c r="BK87" s="53"/>
      <c r="BL87" s="54"/>
      <c r="BM87" s="52">
        <f t="shared" si="33"/>
        <v>0</v>
      </c>
      <c r="BN87" s="53"/>
      <c r="BO87" s="53"/>
      <c r="BP87" s="53"/>
      <c r="BQ87" s="54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63.75" customHeight="1" x14ac:dyDescent="0.2">
      <c r="A88" s="26"/>
      <c r="B88" s="27"/>
      <c r="C88" s="28" t="s">
        <v>104</v>
      </c>
      <c r="D88" s="29"/>
      <c r="E88" s="29"/>
      <c r="F88" s="29"/>
      <c r="G88" s="29"/>
      <c r="H88" s="29"/>
      <c r="I88" s="30"/>
      <c r="J88" s="31" t="s">
        <v>74</v>
      </c>
      <c r="K88" s="32"/>
      <c r="L88" s="32"/>
      <c r="M88" s="32"/>
      <c r="N88" s="42"/>
      <c r="O88" s="31" t="s">
        <v>81</v>
      </c>
      <c r="P88" s="32"/>
      <c r="Q88" s="32"/>
      <c r="R88" s="32"/>
      <c r="S88" s="32"/>
      <c r="T88" s="32"/>
      <c r="U88" s="32"/>
      <c r="V88" s="32"/>
      <c r="W88" s="32"/>
      <c r="X88" s="42"/>
      <c r="Y88" s="49">
        <v>2304</v>
      </c>
      <c r="Z88" s="50"/>
      <c r="AA88" s="50"/>
      <c r="AB88" s="50"/>
      <c r="AC88" s="51"/>
      <c r="AD88" s="49"/>
      <c r="AE88" s="50"/>
      <c r="AF88" s="50"/>
      <c r="AG88" s="50"/>
      <c r="AH88" s="51"/>
      <c r="AI88" s="49">
        <f t="shared" ref="AI88" si="34">SUM(Y88:AH88)</f>
        <v>2304</v>
      </c>
      <c r="AJ88" s="50"/>
      <c r="AK88" s="50"/>
      <c r="AL88" s="50"/>
      <c r="AM88" s="51"/>
      <c r="AN88" s="49">
        <v>2304</v>
      </c>
      <c r="AO88" s="50"/>
      <c r="AP88" s="50"/>
      <c r="AQ88" s="50"/>
      <c r="AR88" s="51"/>
      <c r="AS88" s="49"/>
      <c r="AT88" s="50"/>
      <c r="AU88" s="50"/>
      <c r="AV88" s="50"/>
      <c r="AW88" s="51"/>
      <c r="AX88" s="52">
        <f t="shared" ref="AX88" si="35">SUM(AN88:AW88)</f>
        <v>2304</v>
      </c>
      <c r="AY88" s="53"/>
      <c r="AZ88" s="53"/>
      <c r="BA88" s="53"/>
      <c r="BB88" s="54"/>
      <c r="BC88" s="52">
        <f t="shared" ref="BC88" si="36">AN88-Y88</f>
        <v>0</v>
      </c>
      <c r="BD88" s="53"/>
      <c r="BE88" s="53"/>
      <c r="BF88" s="53"/>
      <c r="BG88" s="54"/>
      <c r="BH88" s="52">
        <f t="shared" ref="BH88" si="37">AS88-AD88</f>
        <v>0</v>
      </c>
      <c r="BI88" s="53"/>
      <c r="BJ88" s="53"/>
      <c r="BK88" s="53"/>
      <c r="BL88" s="54"/>
      <c r="BM88" s="52">
        <f t="shared" ref="BM88" si="38">SUM(BC88:BL88)</f>
        <v>0</v>
      </c>
      <c r="BN88" s="53"/>
      <c r="BO88" s="53"/>
      <c r="BP88" s="53"/>
      <c r="BQ88" s="54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24" customHeight="1" x14ac:dyDescent="0.2">
      <c r="A89" s="26" t="s">
        <v>105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27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22.5" customHeight="1" x14ac:dyDescent="0.2">
      <c r="A90" s="26" t="s">
        <v>75</v>
      </c>
      <c r="B90" s="27"/>
      <c r="C90" s="31" t="s">
        <v>76</v>
      </c>
      <c r="D90" s="32"/>
      <c r="E90" s="32"/>
      <c r="F90" s="32"/>
      <c r="G90" s="32"/>
      <c r="H90" s="32"/>
      <c r="I90" s="42"/>
      <c r="J90" s="31"/>
      <c r="K90" s="32"/>
      <c r="L90" s="32"/>
      <c r="M90" s="32"/>
      <c r="N90" s="42"/>
      <c r="O90" s="31"/>
      <c r="P90" s="32"/>
      <c r="Q90" s="32"/>
      <c r="R90" s="32"/>
      <c r="S90" s="32"/>
      <c r="T90" s="32"/>
      <c r="U90" s="32"/>
      <c r="V90" s="32"/>
      <c r="W90" s="32"/>
      <c r="X90" s="42"/>
      <c r="Y90" s="49"/>
      <c r="Z90" s="50"/>
      <c r="AA90" s="50"/>
      <c r="AB90" s="50"/>
      <c r="AC90" s="51"/>
      <c r="AD90" s="49"/>
      <c r="AE90" s="50"/>
      <c r="AF90" s="50"/>
      <c r="AG90" s="50"/>
      <c r="AH90" s="51"/>
      <c r="AI90" s="49"/>
      <c r="AJ90" s="50"/>
      <c r="AK90" s="50"/>
      <c r="AL90" s="50"/>
      <c r="AM90" s="51"/>
      <c r="AN90" s="49"/>
      <c r="AO90" s="50"/>
      <c r="AP90" s="50"/>
      <c r="AQ90" s="50"/>
      <c r="AR90" s="51"/>
      <c r="AS90" s="49"/>
      <c r="AT90" s="50"/>
      <c r="AU90" s="50"/>
      <c r="AV90" s="50"/>
      <c r="AW90" s="51"/>
      <c r="AX90" s="55"/>
      <c r="AY90" s="56"/>
      <c r="AZ90" s="56"/>
      <c r="BA90" s="56"/>
      <c r="BB90" s="57"/>
      <c r="BC90" s="55"/>
      <c r="BD90" s="56"/>
      <c r="BE90" s="56"/>
      <c r="BF90" s="56"/>
      <c r="BG90" s="57"/>
      <c r="BH90" s="55"/>
      <c r="BI90" s="56"/>
      <c r="BJ90" s="56"/>
      <c r="BK90" s="56"/>
      <c r="BL90" s="57"/>
      <c r="BM90" s="55"/>
      <c r="BN90" s="56"/>
      <c r="BO90" s="56"/>
      <c r="BP90" s="56"/>
      <c r="BQ90" s="57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75" customHeight="1" x14ac:dyDescent="0.2">
      <c r="A91" s="26"/>
      <c r="B91" s="27"/>
      <c r="C91" s="28" t="s">
        <v>106</v>
      </c>
      <c r="D91" s="29"/>
      <c r="E91" s="29"/>
      <c r="F91" s="29"/>
      <c r="G91" s="29"/>
      <c r="H91" s="29"/>
      <c r="I91" s="30"/>
      <c r="J91" s="31" t="s">
        <v>70</v>
      </c>
      <c r="K91" s="32"/>
      <c r="L91" s="32"/>
      <c r="M91" s="32"/>
      <c r="N91" s="42"/>
      <c r="O91" s="31" t="s">
        <v>86</v>
      </c>
      <c r="P91" s="32"/>
      <c r="Q91" s="32"/>
      <c r="R91" s="32"/>
      <c r="S91" s="32"/>
      <c r="T91" s="32"/>
      <c r="U91" s="32"/>
      <c r="V91" s="32"/>
      <c r="W91" s="32"/>
      <c r="X91" s="42"/>
      <c r="Y91" s="43">
        <v>35094</v>
      </c>
      <c r="Z91" s="44"/>
      <c r="AA91" s="44"/>
      <c r="AB91" s="44"/>
      <c r="AC91" s="45"/>
      <c r="AD91" s="43">
        <v>7912</v>
      </c>
      <c r="AE91" s="44"/>
      <c r="AF91" s="44"/>
      <c r="AG91" s="44"/>
      <c r="AH91" s="45"/>
      <c r="AI91" s="43">
        <f t="shared" ref="AI91:AI92" si="39">SUM(Y91:AH91)</f>
        <v>43006</v>
      </c>
      <c r="AJ91" s="44"/>
      <c r="AK91" s="44"/>
      <c r="AL91" s="44"/>
      <c r="AM91" s="45"/>
      <c r="AN91" s="43">
        <v>35062</v>
      </c>
      <c r="AO91" s="44"/>
      <c r="AP91" s="44"/>
      <c r="AQ91" s="44"/>
      <c r="AR91" s="45"/>
      <c r="AS91" s="43">
        <v>6772</v>
      </c>
      <c r="AT91" s="44"/>
      <c r="AU91" s="44"/>
      <c r="AV91" s="44"/>
      <c r="AW91" s="45"/>
      <c r="AX91" s="43">
        <f>AN91+AS91</f>
        <v>41834</v>
      </c>
      <c r="AY91" s="44"/>
      <c r="AZ91" s="44"/>
      <c r="BA91" s="44"/>
      <c r="BB91" s="45"/>
      <c r="BC91" s="43">
        <f t="shared" ref="BC91:BC92" si="40">AN91-Y91</f>
        <v>-32</v>
      </c>
      <c r="BD91" s="44"/>
      <c r="BE91" s="44"/>
      <c r="BF91" s="44"/>
      <c r="BG91" s="45"/>
      <c r="BH91" s="43">
        <f t="shared" ref="BH91:BH92" si="41">AS91-AD91</f>
        <v>-1140</v>
      </c>
      <c r="BI91" s="44"/>
      <c r="BJ91" s="44"/>
      <c r="BK91" s="44"/>
      <c r="BL91" s="45"/>
      <c r="BM91" s="43">
        <f t="shared" ref="BM91:BM92" si="42">SUM(BC91:BL91)</f>
        <v>-1172</v>
      </c>
      <c r="BN91" s="44"/>
      <c r="BO91" s="44"/>
      <c r="BP91" s="44"/>
      <c r="BQ91" s="45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77.25" customHeight="1" x14ac:dyDescent="0.2">
      <c r="A92" s="26"/>
      <c r="B92" s="27"/>
      <c r="C92" s="28" t="s">
        <v>107</v>
      </c>
      <c r="D92" s="29"/>
      <c r="E92" s="29"/>
      <c r="F92" s="29"/>
      <c r="G92" s="29"/>
      <c r="H92" s="29"/>
      <c r="I92" s="30"/>
      <c r="J92" s="31" t="s">
        <v>74</v>
      </c>
      <c r="K92" s="32"/>
      <c r="L92" s="32"/>
      <c r="M92" s="32"/>
      <c r="N92" s="42"/>
      <c r="O92" s="31" t="s">
        <v>77</v>
      </c>
      <c r="P92" s="32"/>
      <c r="Q92" s="32"/>
      <c r="R92" s="32"/>
      <c r="S92" s="32"/>
      <c r="T92" s="32"/>
      <c r="U92" s="32"/>
      <c r="V92" s="32"/>
      <c r="W92" s="32"/>
      <c r="X92" s="42"/>
      <c r="Y92" s="43">
        <v>490</v>
      </c>
      <c r="Z92" s="44"/>
      <c r="AA92" s="44"/>
      <c r="AB92" s="44"/>
      <c r="AC92" s="45"/>
      <c r="AD92" s="43"/>
      <c r="AE92" s="44"/>
      <c r="AF92" s="44"/>
      <c r="AG92" s="44"/>
      <c r="AH92" s="45"/>
      <c r="AI92" s="43">
        <f t="shared" si="39"/>
        <v>490</v>
      </c>
      <c r="AJ92" s="44"/>
      <c r="AK92" s="44"/>
      <c r="AL92" s="44"/>
      <c r="AM92" s="45"/>
      <c r="AN92" s="43">
        <v>490</v>
      </c>
      <c r="AO92" s="44"/>
      <c r="AP92" s="44"/>
      <c r="AQ92" s="44"/>
      <c r="AR92" s="45"/>
      <c r="AS92" s="43"/>
      <c r="AT92" s="44"/>
      <c r="AU92" s="44"/>
      <c r="AV92" s="44"/>
      <c r="AW92" s="45"/>
      <c r="AX92" s="43">
        <f t="shared" ref="AX92" si="43">SUM(AN92:AW92)</f>
        <v>490</v>
      </c>
      <c r="AY92" s="44"/>
      <c r="AZ92" s="44"/>
      <c r="BA92" s="44"/>
      <c r="BB92" s="45"/>
      <c r="BC92" s="43">
        <f t="shared" si="40"/>
        <v>0</v>
      </c>
      <c r="BD92" s="44"/>
      <c r="BE92" s="44"/>
      <c r="BF92" s="44"/>
      <c r="BG92" s="45"/>
      <c r="BH92" s="43">
        <f t="shared" si="41"/>
        <v>0</v>
      </c>
      <c r="BI92" s="44"/>
      <c r="BJ92" s="44"/>
      <c r="BK92" s="44"/>
      <c r="BL92" s="45"/>
      <c r="BM92" s="43">
        <f t="shared" si="42"/>
        <v>0</v>
      </c>
      <c r="BN92" s="44"/>
      <c r="BO92" s="44"/>
      <c r="BP92" s="44"/>
      <c r="BQ92" s="45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77.25" customHeight="1" x14ac:dyDescent="0.2">
      <c r="A93" s="26"/>
      <c r="B93" s="27"/>
      <c r="C93" s="28" t="s">
        <v>108</v>
      </c>
      <c r="D93" s="29"/>
      <c r="E93" s="29"/>
      <c r="F93" s="29"/>
      <c r="G93" s="29"/>
      <c r="H93" s="29"/>
      <c r="I93" s="30"/>
      <c r="J93" s="31" t="s">
        <v>74</v>
      </c>
      <c r="K93" s="32"/>
      <c r="L93" s="32"/>
      <c r="M93" s="32"/>
      <c r="N93" s="42"/>
      <c r="O93" s="31" t="s">
        <v>77</v>
      </c>
      <c r="P93" s="32"/>
      <c r="Q93" s="32"/>
      <c r="R93" s="32"/>
      <c r="S93" s="32"/>
      <c r="T93" s="32"/>
      <c r="U93" s="32"/>
      <c r="V93" s="32"/>
      <c r="W93" s="32"/>
      <c r="X93" s="42"/>
      <c r="Y93" s="43">
        <v>7</v>
      </c>
      <c r="Z93" s="44"/>
      <c r="AA93" s="44"/>
      <c r="AB93" s="44"/>
      <c r="AC93" s="45"/>
      <c r="AD93" s="43"/>
      <c r="AE93" s="44"/>
      <c r="AF93" s="44"/>
      <c r="AG93" s="44"/>
      <c r="AH93" s="45"/>
      <c r="AI93" s="43">
        <f t="shared" ref="AI93" si="44">SUM(Y93:AH93)</f>
        <v>7</v>
      </c>
      <c r="AJ93" s="44"/>
      <c r="AK93" s="44"/>
      <c r="AL93" s="44"/>
      <c r="AM93" s="45"/>
      <c r="AN93" s="43">
        <v>7</v>
      </c>
      <c r="AO93" s="44"/>
      <c r="AP93" s="44"/>
      <c r="AQ93" s="44"/>
      <c r="AR93" s="45"/>
      <c r="AS93" s="43"/>
      <c r="AT93" s="44"/>
      <c r="AU93" s="44"/>
      <c r="AV93" s="44"/>
      <c r="AW93" s="45"/>
      <c r="AX93" s="43">
        <f t="shared" ref="AX93" si="45">SUM(AN93:AW93)</f>
        <v>7</v>
      </c>
      <c r="AY93" s="44"/>
      <c r="AZ93" s="44"/>
      <c r="BA93" s="44"/>
      <c r="BB93" s="45"/>
      <c r="BC93" s="43">
        <f t="shared" ref="BC93" si="46">AN93-Y93</f>
        <v>0</v>
      </c>
      <c r="BD93" s="44"/>
      <c r="BE93" s="44"/>
      <c r="BF93" s="44"/>
      <c r="BG93" s="45"/>
      <c r="BH93" s="43">
        <f t="shared" ref="BH93" si="47">AS93-AD93</f>
        <v>0</v>
      </c>
      <c r="BI93" s="44"/>
      <c r="BJ93" s="44"/>
      <c r="BK93" s="44"/>
      <c r="BL93" s="45"/>
      <c r="BM93" s="43">
        <f t="shared" ref="BM93" si="48">SUM(BC93:BL93)</f>
        <v>0</v>
      </c>
      <c r="BN93" s="44"/>
      <c r="BO93" s="44"/>
      <c r="BP93" s="44"/>
      <c r="BQ93" s="45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24" customHeight="1" x14ac:dyDescent="0.2">
      <c r="A94" s="26" t="s">
        <v>67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27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22.5" customHeight="1" x14ac:dyDescent="0.2">
      <c r="A95" s="26" t="s">
        <v>78</v>
      </c>
      <c r="B95" s="27"/>
      <c r="C95" s="31" t="s">
        <v>79</v>
      </c>
      <c r="D95" s="32"/>
      <c r="E95" s="32"/>
      <c r="F95" s="32"/>
      <c r="G95" s="32"/>
      <c r="H95" s="32"/>
      <c r="I95" s="42"/>
      <c r="J95" s="31"/>
      <c r="K95" s="32"/>
      <c r="L95" s="32"/>
      <c r="M95" s="32"/>
      <c r="N95" s="42"/>
      <c r="O95" s="31"/>
      <c r="P95" s="32"/>
      <c r="Q95" s="32"/>
      <c r="R95" s="32"/>
      <c r="S95" s="32"/>
      <c r="T95" s="32"/>
      <c r="U95" s="32"/>
      <c r="V95" s="32"/>
      <c r="W95" s="32"/>
      <c r="X95" s="42"/>
      <c r="Y95" s="49"/>
      <c r="Z95" s="50"/>
      <c r="AA95" s="50"/>
      <c r="AB95" s="50"/>
      <c r="AC95" s="51"/>
      <c r="AD95" s="49"/>
      <c r="AE95" s="50"/>
      <c r="AF95" s="50"/>
      <c r="AG95" s="50"/>
      <c r="AH95" s="51"/>
      <c r="AI95" s="49"/>
      <c r="AJ95" s="50"/>
      <c r="AK95" s="50"/>
      <c r="AL95" s="50"/>
      <c r="AM95" s="51"/>
      <c r="AN95" s="49"/>
      <c r="AO95" s="50"/>
      <c r="AP95" s="50"/>
      <c r="AQ95" s="50"/>
      <c r="AR95" s="51"/>
      <c r="AS95" s="49"/>
      <c r="AT95" s="50"/>
      <c r="AU95" s="50"/>
      <c r="AV95" s="50"/>
      <c r="AW95" s="51"/>
      <c r="AX95" s="55"/>
      <c r="AY95" s="56"/>
      <c r="AZ95" s="56"/>
      <c r="BA95" s="56"/>
      <c r="BB95" s="57"/>
      <c r="BC95" s="55"/>
      <c r="BD95" s="56"/>
      <c r="BE95" s="56"/>
      <c r="BF95" s="56"/>
      <c r="BG95" s="57"/>
      <c r="BH95" s="55"/>
      <c r="BI95" s="56"/>
      <c r="BJ95" s="56"/>
      <c r="BK95" s="56"/>
      <c r="BL95" s="57"/>
      <c r="BM95" s="55"/>
      <c r="BN95" s="56"/>
      <c r="BO95" s="56"/>
      <c r="BP95" s="56"/>
      <c r="BQ95" s="57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78.75" customHeight="1" x14ac:dyDescent="0.2">
      <c r="A96" s="26"/>
      <c r="B96" s="27"/>
      <c r="C96" s="28" t="s">
        <v>109</v>
      </c>
      <c r="D96" s="29"/>
      <c r="E96" s="29"/>
      <c r="F96" s="29"/>
      <c r="G96" s="29"/>
      <c r="H96" s="29"/>
      <c r="I96" s="30"/>
      <c r="J96" s="31" t="s">
        <v>80</v>
      </c>
      <c r="K96" s="32"/>
      <c r="L96" s="32"/>
      <c r="M96" s="32"/>
      <c r="N96" s="42"/>
      <c r="O96" s="31" t="s">
        <v>81</v>
      </c>
      <c r="P96" s="32"/>
      <c r="Q96" s="32"/>
      <c r="R96" s="32"/>
      <c r="S96" s="32"/>
      <c r="T96" s="32"/>
      <c r="U96" s="32"/>
      <c r="V96" s="32"/>
      <c r="W96" s="32"/>
      <c r="X96" s="42"/>
      <c r="Y96" s="43">
        <v>100</v>
      </c>
      <c r="Z96" s="44"/>
      <c r="AA96" s="44"/>
      <c r="AB96" s="44"/>
      <c r="AC96" s="45"/>
      <c r="AD96" s="46"/>
      <c r="AE96" s="47"/>
      <c r="AF96" s="47"/>
      <c r="AG96" s="47"/>
      <c r="AH96" s="48"/>
      <c r="AI96" s="43">
        <f t="shared" ref="AI96" si="49">SUM(Y96:AH96)</f>
        <v>100</v>
      </c>
      <c r="AJ96" s="44"/>
      <c r="AK96" s="44"/>
      <c r="AL96" s="44"/>
      <c r="AM96" s="45"/>
      <c r="AN96" s="43">
        <v>100</v>
      </c>
      <c r="AO96" s="44"/>
      <c r="AP96" s="44"/>
      <c r="AQ96" s="44"/>
      <c r="AR96" s="45"/>
      <c r="AS96" s="43"/>
      <c r="AT96" s="44"/>
      <c r="AU96" s="44"/>
      <c r="AV96" s="44"/>
      <c r="AW96" s="45"/>
      <c r="AX96" s="43">
        <f t="shared" ref="AX96" si="50">SUM(AN96:AW96)</f>
        <v>100</v>
      </c>
      <c r="AY96" s="44"/>
      <c r="AZ96" s="44"/>
      <c r="BA96" s="44"/>
      <c r="BB96" s="45"/>
      <c r="BC96" s="43">
        <f t="shared" ref="BC96:BC97" si="51">AN96-Y96</f>
        <v>0</v>
      </c>
      <c r="BD96" s="44"/>
      <c r="BE96" s="44"/>
      <c r="BF96" s="44"/>
      <c r="BG96" s="45"/>
      <c r="BH96" s="43">
        <f t="shared" ref="BH96:BH97" si="52">AS96-AD96</f>
        <v>0</v>
      </c>
      <c r="BI96" s="44"/>
      <c r="BJ96" s="44"/>
      <c r="BK96" s="44"/>
      <c r="BL96" s="45"/>
      <c r="BM96" s="43">
        <f t="shared" ref="BM96" si="53">SUM(BC96:BL96)</f>
        <v>0</v>
      </c>
      <c r="BN96" s="44"/>
      <c r="BO96" s="44"/>
      <c r="BP96" s="44"/>
      <c r="BQ96" s="45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51" customHeight="1" x14ac:dyDescent="0.2">
      <c r="A97" s="26"/>
      <c r="B97" s="27"/>
      <c r="C97" s="28" t="s">
        <v>110</v>
      </c>
      <c r="D97" s="29"/>
      <c r="E97" s="29"/>
      <c r="F97" s="29"/>
      <c r="G97" s="29"/>
      <c r="H97" s="29"/>
      <c r="I97" s="30"/>
      <c r="J97" s="31" t="s">
        <v>80</v>
      </c>
      <c r="K97" s="32"/>
      <c r="L97" s="32"/>
      <c r="M97" s="32"/>
      <c r="N97" s="42"/>
      <c r="O97" s="31" t="s">
        <v>77</v>
      </c>
      <c r="P97" s="32"/>
      <c r="Q97" s="32"/>
      <c r="R97" s="32"/>
      <c r="S97" s="32"/>
      <c r="T97" s="32"/>
      <c r="U97" s="32"/>
      <c r="V97" s="32"/>
      <c r="W97" s="32"/>
      <c r="X97" s="42"/>
      <c r="Y97" s="43">
        <v>80</v>
      </c>
      <c r="Z97" s="44"/>
      <c r="AA97" s="44"/>
      <c r="AB97" s="44"/>
      <c r="AC97" s="45"/>
      <c r="AD97" s="46"/>
      <c r="AE97" s="47"/>
      <c r="AF97" s="47"/>
      <c r="AG97" s="47"/>
      <c r="AH97" s="48"/>
      <c r="AI97" s="46">
        <f t="shared" ref="AI97" si="54">SUM(Y97:AH97)</f>
        <v>80</v>
      </c>
      <c r="AJ97" s="47"/>
      <c r="AK97" s="47"/>
      <c r="AL97" s="47"/>
      <c r="AM97" s="48"/>
      <c r="AN97" s="46">
        <v>80</v>
      </c>
      <c r="AO97" s="47"/>
      <c r="AP97" s="47"/>
      <c r="AQ97" s="47"/>
      <c r="AR97" s="48"/>
      <c r="AS97" s="46"/>
      <c r="AT97" s="47"/>
      <c r="AU97" s="47"/>
      <c r="AV97" s="47"/>
      <c r="AW97" s="48"/>
      <c r="AX97" s="46">
        <f t="shared" ref="AX97" si="55">SUM(AN97:AW97)</f>
        <v>80</v>
      </c>
      <c r="AY97" s="47"/>
      <c r="AZ97" s="47"/>
      <c r="BA97" s="47"/>
      <c r="BB97" s="48"/>
      <c r="BC97" s="46">
        <f t="shared" si="51"/>
        <v>0</v>
      </c>
      <c r="BD97" s="47"/>
      <c r="BE97" s="47"/>
      <c r="BF97" s="47"/>
      <c r="BG97" s="48"/>
      <c r="BH97" s="46">
        <f t="shared" si="52"/>
        <v>0</v>
      </c>
      <c r="BI97" s="47"/>
      <c r="BJ97" s="47"/>
      <c r="BK97" s="47"/>
      <c r="BL97" s="48"/>
      <c r="BM97" s="46">
        <f t="shared" ref="BM97:BM98" si="56">SUM(BC97:BL97)</f>
        <v>0</v>
      </c>
      <c r="BN97" s="47"/>
      <c r="BO97" s="47"/>
      <c r="BP97" s="47"/>
      <c r="BQ97" s="48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75" customHeight="1" x14ac:dyDescent="0.2">
      <c r="A98" s="26"/>
      <c r="B98" s="27"/>
      <c r="C98" s="28" t="s">
        <v>111</v>
      </c>
      <c r="D98" s="29"/>
      <c r="E98" s="29"/>
      <c r="F98" s="29"/>
      <c r="G98" s="29"/>
      <c r="H98" s="29"/>
      <c r="I98" s="30"/>
      <c r="J98" s="31" t="s">
        <v>80</v>
      </c>
      <c r="K98" s="32"/>
      <c r="L98" s="32"/>
      <c r="M98" s="32"/>
      <c r="N98" s="42"/>
      <c r="O98" s="31" t="s">
        <v>81</v>
      </c>
      <c r="P98" s="32"/>
      <c r="Q98" s="32"/>
      <c r="R98" s="32"/>
      <c r="S98" s="32"/>
      <c r="T98" s="32"/>
      <c r="U98" s="32"/>
      <c r="V98" s="32"/>
      <c r="W98" s="32"/>
      <c r="X98" s="42"/>
      <c r="Y98" s="46">
        <v>90</v>
      </c>
      <c r="Z98" s="47"/>
      <c r="AA98" s="47"/>
      <c r="AB98" s="47"/>
      <c r="AC98" s="48"/>
      <c r="AD98" s="46"/>
      <c r="AE98" s="47"/>
      <c r="AF98" s="47"/>
      <c r="AG98" s="47"/>
      <c r="AH98" s="48"/>
      <c r="AI98" s="46">
        <f t="shared" ref="AI98" si="57">SUM(Y98:AH98)</f>
        <v>90</v>
      </c>
      <c r="AJ98" s="47"/>
      <c r="AK98" s="47"/>
      <c r="AL98" s="47"/>
      <c r="AM98" s="48"/>
      <c r="AN98" s="46">
        <v>90</v>
      </c>
      <c r="AO98" s="47"/>
      <c r="AP98" s="47"/>
      <c r="AQ98" s="47"/>
      <c r="AR98" s="48"/>
      <c r="AS98" s="46"/>
      <c r="AT98" s="47"/>
      <c r="AU98" s="47"/>
      <c r="AV98" s="47"/>
      <c r="AW98" s="48"/>
      <c r="AX98" s="46">
        <f t="shared" ref="AX98" si="58">SUM(AN98:AW98)</f>
        <v>90</v>
      </c>
      <c r="AY98" s="47"/>
      <c r="AZ98" s="47"/>
      <c r="BA98" s="47"/>
      <c r="BB98" s="48"/>
      <c r="BC98" s="46">
        <f t="shared" ref="BC98:BC100" si="59">AN98-Y98</f>
        <v>0</v>
      </c>
      <c r="BD98" s="47"/>
      <c r="BE98" s="47"/>
      <c r="BF98" s="47"/>
      <c r="BG98" s="48"/>
      <c r="BH98" s="46">
        <f t="shared" ref="BH98:BH100" si="60">AS98-AD98</f>
        <v>0</v>
      </c>
      <c r="BI98" s="47"/>
      <c r="BJ98" s="47"/>
      <c r="BK98" s="47"/>
      <c r="BL98" s="48"/>
      <c r="BM98" s="46">
        <f t="shared" si="56"/>
        <v>0</v>
      </c>
      <c r="BN98" s="47"/>
      <c r="BO98" s="47"/>
      <c r="BP98" s="47"/>
      <c r="BQ98" s="48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99" spans="1:79" ht="75" customHeight="1" x14ac:dyDescent="0.2">
      <c r="A99" s="26"/>
      <c r="B99" s="27"/>
      <c r="C99" s="28" t="s">
        <v>112</v>
      </c>
      <c r="D99" s="29"/>
      <c r="E99" s="29"/>
      <c r="F99" s="29"/>
      <c r="G99" s="29"/>
      <c r="H99" s="29"/>
      <c r="I99" s="30"/>
      <c r="J99" s="31" t="s">
        <v>80</v>
      </c>
      <c r="K99" s="32"/>
      <c r="L99" s="32"/>
      <c r="M99" s="32"/>
      <c r="N99" s="42"/>
      <c r="O99" s="31" t="s">
        <v>77</v>
      </c>
      <c r="P99" s="32"/>
      <c r="Q99" s="32"/>
      <c r="R99" s="32"/>
      <c r="S99" s="32"/>
      <c r="T99" s="32"/>
      <c r="U99" s="32"/>
      <c r="V99" s="32"/>
      <c r="W99" s="32"/>
      <c r="X99" s="42"/>
      <c r="Y99" s="46">
        <v>0</v>
      </c>
      <c r="Z99" s="47"/>
      <c r="AA99" s="47"/>
      <c r="AB99" s="47"/>
      <c r="AC99" s="48"/>
      <c r="AD99" s="46">
        <v>106.2</v>
      </c>
      <c r="AE99" s="47"/>
      <c r="AF99" s="47"/>
      <c r="AG99" s="47"/>
      <c r="AH99" s="48"/>
      <c r="AI99" s="46">
        <v>106.2</v>
      </c>
      <c r="AJ99" s="47"/>
      <c r="AK99" s="47"/>
      <c r="AL99" s="47"/>
      <c r="AM99" s="48"/>
      <c r="AN99" s="46"/>
      <c r="AO99" s="47"/>
      <c r="AP99" s="47"/>
      <c r="AQ99" s="47"/>
      <c r="AR99" s="48"/>
      <c r="AS99" s="46"/>
      <c r="AT99" s="47"/>
      <c r="AU99" s="47"/>
      <c r="AV99" s="47"/>
      <c r="AW99" s="48"/>
      <c r="AX99" s="46"/>
      <c r="AY99" s="47"/>
      <c r="AZ99" s="47"/>
      <c r="BA99" s="47"/>
      <c r="BB99" s="48"/>
      <c r="BC99" s="46">
        <f t="shared" ref="BC99" si="61">AN99-Y99</f>
        <v>0</v>
      </c>
      <c r="BD99" s="47"/>
      <c r="BE99" s="47"/>
      <c r="BF99" s="47"/>
      <c r="BG99" s="48"/>
      <c r="BH99" s="46">
        <f t="shared" ref="BH99" si="62">AS99-AD99</f>
        <v>-106.2</v>
      </c>
      <c r="BI99" s="47"/>
      <c r="BJ99" s="47"/>
      <c r="BK99" s="47"/>
      <c r="BL99" s="48"/>
      <c r="BM99" s="46">
        <v>12.9</v>
      </c>
      <c r="BN99" s="47"/>
      <c r="BO99" s="47"/>
      <c r="BP99" s="47"/>
      <c r="BQ99" s="48"/>
      <c r="BR99" s="10"/>
      <c r="BS99" s="10"/>
      <c r="BT99" s="10"/>
      <c r="BU99" s="10"/>
      <c r="BV99" s="10"/>
      <c r="BW99" s="10"/>
      <c r="BX99" s="10"/>
      <c r="BY99" s="10"/>
      <c r="BZ99" s="8"/>
      <c r="CA99" s="1" t="s">
        <v>28</v>
      </c>
    </row>
    <row r="100" spans="1:79" ht="75" customHeight="1" x14ac:dyDescent="0.2">
      <c r="A100" s="26"/>
      <c r="B100" s="27"/>
      <c r="C100" s="28" t="s">
        <v>113</v>
      </c>
      <c r="D100" s="29"/>
      <c r="E100" s="29"/>
      <c r="F100" s="29"/>
      <c r="G100" s="29"/>
      <c r="H100" s="29"/>
      <c r="I100" s="30"/>
      <c r="J100" s="31" t="s">
        <v>80</v>
      </c>
      <c r="K100" s="32"/>
      <c r="L100" s="32"/>
      <c r="M100" s="32"/>
      <c r="N100" s="42"/>
      <c r="O100" s="31" t="s">
        <v>77</v>
      </c>
      <c r="P100" s="32"/>
      <c r="Q100" s="32"/>
      <c r="R100" s="32"/>
      <c r="S100" s="32"/>
      <c r="T100" s="32"/>
      <c r="U100" s="32"/>
      <c r="V100" s="32"/>
      <c r="W100" s="32"/>
      <c r="X100" s="42"/>
      <c r="Y100" s="46">
        <v>100.8</v>
      </c>
      <c r="Z100" s="47"/>
      <c r="AA100" s="47"/>
      <c r="AB100" s="47"/>
      <c r="AC100" s="48"/>
      <c r="AD100" s="46">
        <v>0</v>
      </c>
      <c r="AE100" s="47"/>
      <c r="AF100" s="47"/>
      <c r="AG100" s="47"/>
      <c r="AH100" s="48"/>
      <c r="AI100" s="46">
        <v>100.8</v>
      </c>
      <c r="AJ100" s="47"/>
      <c r="AK100" s="47"/>
      <c r="AL100" s="47"/>
      <c r="AM100" s="48"/>
      <c r="AN100" s="46"/>
      <c r="AO100" s="47"/>
      <c r="AP100" s="47"/>
      <c r="AQ100" s="47"/>
      <c r="AR100" s="48"/>
      <c r="AS100" s="46"/>
      <c r="AT100" s="47"/>
      <c r="AU100" s="47"/>
      <c r="AV100" s="47"/>
      <c r="AW100" s="48"/>
      <c r="AX100" s="46"/>
      <c r="AY100" s="47"/>
      <c r="AZ100" s="47"/>
      <c r="BA100" s="47"/>
      <c r="BB100" s="48"/>
      <c r="BC100" s="46">
        <f t="shared" si="59"/>
        <v>-100.8</v>
      </c>
      <c r="BD100" s="47"/>
      <c r="BE100" s="47"/>
      <c r="BF100" s="47"/>
      <c r="BG100" s="48"/>
      <c r="BH100" s="46">
        <f t="shared" si="60"/>
        <v>0</v>
      </c>
      <c r="BI100" s="47"/>
      <c r="BJ100" s="47"/>
      <c r="BK100" s="47"/>
      <c r="BL100" s="48"/>
      <c r="BM100" s="46">
        <v>0</v>
      </c>
      <c r="BN100" s="47"/>
      <c r="BO100" s="47"/>
      <c r="BP100" s="47"/>
      <c r="BQ100" s="48"/>
      <c r="BR100" s="10"/>
      <c r="BS100" s="10"/>
      <c r="BT100" s="10"/>
      <c r="BU100" s="10"/>
      <c r="BV100" s="10"/>
      <c r="BW100" s="10"/>
      <c r="BX100" s="10"/>
      <c r="BY100" s="10"/>
      <c r="BZ100" s="8"/>
      <c r="CA100" s="1" t="s">
        <v>28</v>
      </c>
    </row>
    <row r="101" spans="1:79" ht="75" customHeight="1" x14ac:dyDescent="0.2">
      <c r="A101" s="26"/>
      <c r="B101" s="27"/>
      <c r="C101" s="28" t="s">
        <v>87</v>
      </c>
      <c r="D101" s="29"/>
      <c r="E101" s="29"/>
      <c r="F101" s="29"/>
      <c r="G101" s="29"/>
      <c r="H101" s="29"/>
      <c r="I101" s="30"/>
      <c r="J101" s="31" t="s">
        <v>80</v>
      </c>
      <c r="K101" s="32"/>
      <c r="L101" s="32"/>
      <c r="M101" s="32"/>
      <c r="N101" s="42"/>
      <c r="O101" s="31" t="s">
        <v>77</v>
      </c>
      <c r="P101" s="32"/>
      <c r="Q101" s="32"/>
      <c r="R101" s="32"/>
      <c r="S101" s="32"/>
      <c r="T101" s="32"/>
      <c r="U101" s="32"/>
      <c r="V101" s="32"/>
      <c r="W101" s="32"/>
      <c r="X101" s="42"/>
      <c r="Y101" s="46">
        <v>98.8</v>
      </c>
      <c r="Z101" s="47"/>
      <c r="AA101" s="47"/>
      <c r="AB101" s="47"/>
      <c r="AC101" s="48"/>
      <c r="AD101" s="46">
        <v>82.6</v>
      </c>
      <c r="AE101" s="47"/>
      <c r="AF101" s="47"/>
      <c r="AG101" s="47"/>
      <c r="AH101" s="48"/>
      <c r="AI101" s="46">
        <v>95.9</v>
      </c>
      <c r="AJ101" s="47"/>
      <c r="AK101" s="47"/>
      <c r="AL101" s="47"/>
      <c r="AM101" s="48"/>
      <c r="AN101" s="46">
        <v>98.8</v>
      </c>
      <c r="AO101" s="47"/>
      <c r="AP101" s="47"/>
      <c r="AQ101" s="47"/>
      <c r="AR101" s="48"/>
      <c r="AS101" s="46">
        <v>82.6</v>
      </c>
      <c r="AT101" s="47"/>
      <c r="AU101" s="47"/>
      <c r="AV101" s="47"/>
      <c r="AW101" s="48"/>
      <c r="AX101" s="46">
        <v>95.9</v>
      </c>
      <c r="AY101" s="47"/>
      <c r="AZ101" s="47"/>
      <c r="BA101" s="47"/>
      <c r="BB101" s="48"/>
      <c r="BC101" s="46">
        <f t="shared" ref="BC101" si="63">AN101-Y101</f>
        <v>0</v>
      </c>
      <c r="BD101" s="47"/>
      <c r="BE101" s="47"/>
      <c r="BF101" s="47"/>
      <c r="BG101" s="48"/>
      <c r="BH101" s="46">
        <f t="shared" ref="BH101" si="64">AS101-AD101</f>
        <v>0</v>
      </c>
      <c r="BI101" s="47"/>
      <c r="BJ101" s="47"/>
      <c r="BK101" s="47"/>
      <c r="BL101" s="48"/>
      <c r="BM101" s="46">
        <v>-0.7</v>
      </c>
      <c r="BN101" s="47"/>
      <c r="BO101" s="47"/>
      <c r="BP101" s="47"/>
      <c r="BQ101" s="48"/>
      <c r="BR101" s="10"/>
      <c r="BS101" s="10"/>
      <c r="BT101" s="10"/>
      <c r="BU101" s="10"/>
      <c r="BV101" s="10"/>
      <c r="BW101" s="10"/>
      <c r="BX101" s="10"/>
      <c r="BY101" s="10"/>
      <c r="BZ101" s="8"/>
      <c r="CA101" s="1" t="s">
        <v>28</v>
      </c>
    </row>
    <row r="102" spans="1:79" ht="24" customHeight="1" x14ac:dyDescent="0.2">
      <c r="A102" s="26" t="s">
        <v>67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27"/>
      <c r="BR102" s="10"/>
      <c r="BS102" s="10"/>
      <c r="BT102" s="10"/>
      <c r="BU102" s="10"/>
      <c r="BV102" s="10"/>
      <c r="BW102" s="10"/>
      <c r="BX102" s="10"/>
      <c r="BY102" s="10"/>
      <c r="BZ102" s="8"/>
      <c r="CA102" s="1" t="s">
        <v>28</v>
      </c>
    </row>
    <row r="103" spans="1:79" ht="24" customHeight="1" x14ac:dyDescent="0.2">
      <c r="A103" s="26" t="s">
        <v>88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27"/>
      <c r="BR103" s="10"/>
      <c r="BS103" s="10"/>
      <c r="BT103" s="10"/>
      <c r="BU103" s="10"/>
      <c r="BV103" s="10"/>
      <c r="BW103" s="10"/>
      <c r="BX103" s="10"/>
      <c r="BY103" s="10"/>
      <c r="BZ103" s="8"/>
      <c r="CA103" s="1" t="s">
        <v>28</v>
      </c>
    </row>
    <row r="105" spans="1:79" ht="15.95" customHeight="1" x14ac:dyDescent="0.2">
      <c r="A105" s="99" t="s">
        <v>55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</row>
    <row r="106" spans="1:79" ht="45" customHeight="1" x14ac:dyDescent="0.2">
      <c r="A106" s="141" t="s">
        <v>114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</row>
    <row r="107" spans="1:79" ht="15.9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79" ht="15.9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spans="1:79" ht="42" customHeight="1" x14ac:dyDescent="0.25">
      <c r="A109" s="135" t="s">
        <v>116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22"/>
      <c r="AO109" s="22"/>
      <c r="AP109" s="137" t="s">
        <v>117</v>
      </c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</row>
    <row r="110" spans="1:79" ht="18.75" customHeight="1" x14ac:dyDescent="0.2">
      <c r="W110" s="134" t="s">
        <v>12</v>
      </c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4"/>
      <c r="AO110" s="4"/>
      <c r="AP110" s="134" t="s">
        <v>83</v>
      </c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</row>
    <row r="111" spans="1:79" x14ac:dyDescent="0.2"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</row>
    <row r="112" spans="1:79" x14ac:dyDescent="0.2"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</row>
    <row r="113" spans="1:60" ht="15.95" customHeight="1" x14ac:dyDescent="0.2">
      <c r="A113" s="138" t="s">
        <v>84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3"/>
      <c r="AO113" s="3"/>
      <c r="AP113" s="140" t="s">
        <v>82</v>
      </c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</row>
    <row r="114" spans="1:60" ht="24" customHeight="1" x14ac:dyDescent="0.2">
      <c r="W114" s="134" t="s">
        <v>12</v>
      </c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4"/>
      <c r="AO114" s="4"/>
      <c r="AP114" s="134" t="s">
        <v>83</v>
      </c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</row>
  </sheetData>
  <mergeCells count="659">
    <mergeCell ref="AI72:AM74"/>
    <mergeCell ref="AN72:AR74"/>
    <mergeCell ref="AS72:AW74"/>
    <mergeCell ref="AX72:BB74"/>
    <mergeCell ref="BC72:BG74"/>
    <mergeCell ref="BH72:BL74"/>
    <mergeCell ref="BM72:BQ74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N79:AR79"/>
    <mergeCell ref="BC100:BG100"/>
    <mergeCell ref="BH100:BL100"/>
    <mergeCell ref="AI98:AM98"/>
    <mergeCell ref="AN98:AR98"/>
    <mergeCell ref="BH98:BL98"/>
    <mergeCell ref="BM98:BQ98"/>
    <mergeCell ref="BH95:BL95"/>
    <mergeCell ref="AI100:AM100"/>
    <mergeCell ref="AN100:AR100"/>
    <mergeCell ref="AS100:AW100"/>
    <mergeCell ref="BH99:BL99"/>
    <mergeCell ref="BM99:BQ99"/>
    <mergeCell ref="A97:B97"/>
    <mergeCell ref="A92:B92"/>
    <mergeCell ref="A96:B96"/>
    <mergeCell ref="C96:I96"/>
    <mergeCell ref="J96:N96"/>
    <mergeCell ref="Y96:AC96"/>
    <mergeCell ref="AD96:AH96"/>
    <mergeCell ref="BM100:BQ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9:BB99"/>
    <mergeCell ref="BC99:BG99"/>
    <mergeCell ref="A100:B100"/>
    <mergeCell ref="C100:I100"/>
    <mergeCell ref="J100:N100"/>
    <mergeCell ref="O100:X100"/>
    <mergeCell ref="Y100:AC100"/>
    <mergeCell ref="A101:B101"/>
    <mergeCell ref="C101:I101"/>
    <mergeCell ref="J101:N101"/>
    <mergeCell ref="O101:X101"/>
    <mergeCell ref="Y101:AC101"/>
    <mergeCell ref="AD101:AH101"/>
    <mergeCell ref="A98:B98"/>
    <mergeCell ref="C98:I98"/>
    <mergeCell ref="J98:N98"/>
    <mergeCell ref="O98:X98"/>
    <mergeCell ref="Y98:AC98"/>
    <mergeCell ref="AD98:AH98"/>
    <mergeCell ref="AD100:AH100"/>
    <mergeCell ref="AI71:AM71"/>
    <mergeCell ref="AN71:AR71"/>
    <mergeCell ref="AS71:AW71"/>
    <mergeCell ref="AX101:BB101"/>
    <mergeCell ref="BC101:BG101"/>
    <mergeCell ref="BH101:BL101"/>
    <mergeCell ref="BM101:BQ101"/>
    <mergeCell ref="C72:I73"/>
    <mergeCell ref="AX71:BB71"/>
    <mergeCell ref="BC71:BG71"/>
    <mergeCell ref="BH71:BL71"/>
    <mergeCell ref="BM71:BQ71"/>
    <mergeCell ref="AS90:AW90"/>
    <mergeCell ref="AX90:BB90"/>
    <mergeCell ref="BC90:BG90"/>
    <mergeCell ref="BH90:BL90"/>
    <mergeCell ref="BM90:BQ90"/>
    <mergeCell ref="AS98:AW98"/>
    <mergeCell ref="AX98:BB98"/>
    <mergeCell ref="BC98:BG98"/>
    <mergeCell ref="AI101:AM101"/>
    <mergeCell ref="AN101:AR101"/>
    <mergeCell ref="AS101:AW101"/>
    <mergeCell ref="AX100:BB100"/>
    <mergeCell ref="A105:BL105"/>
    <mergeCell ref="A106:BL106"/>
    <mergeCell ref="BM64:BQ64"/>
    <mergeCell ref="AI64:AM64"/>
    <mergeCell ref="AN64:AR64"/>
    <mergeCell ref="AS64:AW64"/>
    <mergeCell ref="AX64:BB64"/>
    <mergeCell ref="BC64:BG64"/>
    <mergeCell ref="BH64:BL64"/>
    <mergeCell ref="C74:I74"/>
    <mergeCell ref="J85:N85"/>
    <mergeCell ref="Y85:AC85"/>
    <mergeCell ref="AD85:AH85"/>
    <mergeCell ref="AI85:AM85"/>
    <mergeCell ref="O88:X88"/>
    <mergeCell ref="O87:X87"/>
    <mergeCell ref="A90:B90"/>
    <mergeCell ref="C90:I90"/>
    <mergeCell ref="J90:N90"/>
    <mergeCell ref="O90:X90"/>
    <mergeCell ref="Y90:AC90"/>
    <mergeCell ref="AD90:AH90"/>
    <mergeCell ref="AI90:AM90"/>
    <mergeCell ref="AN90:AR90"/>
    <mergeCell ref="W114:AM114"/>
    <mergeCell ref="AP114:BH114"/>
    <mergeCell ref="A109:V109"/>
    <mergeCell ref="W109:AM109"/>
    <mergeCell ref="AP109:BH109"/>
    <mergeCell ref="W110:AM110"/>
    <mergeCell ref="AP110:BH110"/>
    <mergeCell ref="A113:V113"/>
    <mergeCell ref="W113:AM113"/>
    <mergeCell ref="AP113:BH11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57:P57"/>
    <mergeCell ref="Q57:U57"/>
    <mergeCell ref="V57:Z57"/>
    <mergeCell ref="AA57:AF57"/>
    <mergeCell ref="AG57:AK57"/>
    <mergeCell ref="AL57:AP57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Q57:AV57"/>
    <mergeCell ref="AW57:BA57"/>
    <mergeCell ref="BB57:BF57"/>
    <mergeCell ref="BG57:BL57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BD42:BH42"/>
    <mergeCell ref="BI42:BM42"/>
    <mergeCell ref="BN42:BQ42"/>
    <mergeCell ref="AU47:AY47"/>
    <mergeCell ref="AZ47:BC47"/>
    <mergeCell ref="BD47:BH47"/>
    <mergeCell ref="BI47:BM47"/>
    <mergeCell ref="BN47:BQ47"/>
    <mergeCell ref="A50:BL50"/>
    <mergeCell ref="A47:B47"/>
    <mergeCell ref="C47:Z47"/>
    <mergeCell ref="AA47:AE47"/>
    <mergeCell ref="AF47:AJ47"/>
    <mergeCell ref="AK47:AO47"/>
    <mergeCell ref="AP47:AT47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A48:BQ48"/>
    <mergeCell ref="AS93:AW93"/>
    <mergeCell ref="AX93:BB93"/>
    <mergeCell ref="BC93:BG93"/>
    <mergeCell ref="BH93:BL93"/>
    <mergeCell ref="BM93:BQ9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I85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5:B65"/>
    <mergeCell ref="C65:I65"/>
    <mergeCell ref="J65:N65"/>
    <mergeCell ref="O65:X65"/>
    <mergeCell ref="Y65:AC65"/>
    <mergeCell ref="AN65:AR65"/>
    <mergeCell ref="AS65:AW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68:B68"/>
    <mergeCell ref="C68:I68"/>
    <mergeCell ref="J68:N6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72:B74"/>
    <mergeCell ref="J72:N74"/>
    <mergeCell ref="O72:X74"/>
    <mergeCell ref="Y72:AC74"/>
    <mergeCell ref="AD71:AH71"/>
    <mergeCell ref="O71:X71"/>
    <mergeCell ref="Y71:AC71"/>
    <mergeCell ref="A71:B71"/>
    <mergeCell ref="C71:I71"/>
    <mergeCell ref="J71:N71"/>
    <mergeCell ref="AD72:AH74"/>
    <mergeCell ref="BI46:BM46"/>
    <mergeCell ref="BN46:BQ46"/>
    <mergeCell ref="C88:I88"/>
    <mergeCell ref="J88:N88"/>
    <mergeCell ref="Y88:AC88"/>
    <mergeCell ref="AD88:AH88"/>
    <mergeCell ref="AI88:AM88"/>
    <mergeCell ref="AN88:AR88"/>
    <mergeCell ref="AS88:AW88"/>
    <mergeCell ref="AX88:BB88"/>
    <mergeCell ref="BM70:BQ70"/>
    <mergeCell ref="O68:X68"/>
    <mergeCell ref="Y68:AC68"/>
    <mergeCell ref="AD68:AH68"/>
    <mergeCell ref="AI68:AM68"/>
    <mergeCell ref="AN68:AR68"/>
    <mergeCell ref="AS68:AW68"/>
    <mergeCell ref="AX70:BB70"/>
    <mergeCell ref="BC70:BG70"/>
    <mergeCell ref="BH70:BL70"/>
    <mergeCell ref="AX67:BB67"/>
    <mergeCell ref="BC67:BG67"/>
    <mergeCell ref="BH67:BL67"/>
    <mergeCell ref="BM67:BQ6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103:BQ103"/>
    <mergeCell ref="A102:BQ102"/>
    <mergeCell ref="A83:BQ83"/>
    <mergeCell ref="A89:BQ89"/>
    <mergeCell ref="A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A87:B87"/>
    <mergeCell ref="A86:B86"/>
    <mergeCell ref="C86:I86"/>
    <mergeCell ref="O86:X86"/>
    <mergeCell ref="BC87:BG87"/>
    <mergeCell ref="BH87:BL87"/>
    <mergeCell ref="BM87:BQ87"/>
    <mergeCell ref="A88:B88"/>
    <mergeCell ref="BC92:BG92"/>
    <mergeCell ref="BH92:BL92"/>
    <mergeCell ref="BM92:BQ92"/>
    <mergeCell ref="AX97:BB97"/>
    <mergeCell ref="BC97:BG97"/>
    <mergeCell ref="BH97:BL97"/>
    <mergeCell ref="BM97:BQ97"/>
    <mergeCell ref="BM95:BQ95"/>
    <mergeCell ref="AX91:BB91"/>
    <mergeCell ref="BC91:BG91"/>
    <mergeCell ref="BH91:BL91"/>
    <mergeCell ref="BM91:BQ91"/>
    <mergeCell ref="AX96:BB96"/>
    <mergeCell ref="BC96:BG96"/>
    <mergeCell ref="BH96:BL96"/>
    <mergeCell ref="BM96:BQ96"/>
    <mergeCell ref="AX85:BB85"/>
    <mergeCell ref="BC85:BG85"/>
    <mergeCell ref="BH85:BL85"/>
    <mergeCell ref="BM85:BQ85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BC88:BG88"/>
    <mergeCell ref="BH88:BL88"/>
    <mergeCell ref="BM88:BQ88"/>
    <mergeCell ref="C87:I87"/>
    <mergeCell ref="J87:N87"/>
    <mergeCell ref="Y87:AC87"/>
    <mergeCell ref="AD87:AH87"/>
    <mergeCell ref="AI87:AM87"/>
    <mergeCell ref="AN87:AR87"/>
    <mergeCell ref="AS87:AW87"/>
    <mergeCell ref="AX87:BB87"/>
    <mergeCell ref="AX92:BB92"/>
    <mergeCell ref="AI96:AM96"/>
    <mergeCell ref="AN96:AR96"/>
    <mergeCell ref="AS96:AW96"/>
    <mergeCell ref="O97:X97"/>
    <mergeCell ref="C97:I97"/>
    <mergeCell ref="J97:N97"/>
    <mergeCell ref="Y97:AC97"/>
    <mergeCell ref="AD97:AH97"/>
    <mergeCell ref="O85:X85"/>
    <mergeCell ref="AN85:AR85"/>
    <mergeCell ref="AS85:AW85"/>
    <mergeCell ref="AS97:AW97"/>
    <mergeCell ref="AI97:AM97"/>
    <mergeCell ref="AN97:AR97"/>
    <mergeCell ref="AS91:AW91"/>
    <mergeCell ref="J86:N86"/>
    <mergeCell ref="O96:X96"/>
    <mergeCell ref="Y86:AC86"/>
    <mergeCell ref="AX75:BB75"/>
    <mergeCell ref="BC75:BG75"/>
    <mergeCell ref="BH75:BL75"/>
    <mergeCell ref="BM75:BQ75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C80:BG80"/>
    <mergeCell ref="AN80:AR80"/>
    <mergeCell ref="AS80:AW80"/>
    <mergeCell ref="AX80:BB80"/>
    <mergeCell ref="A82:B82"/>
    <mergeCell ref="C82:I82"/>
    <mergeCell ref="J82:N82"/>
    <mergeCell ref="O82:X82"/>
    <mergeCell ref="Y82:AC82"/>
    <mergeCell ref="AD82:AH82"/>
    <mergeCell ref="A77:B77"/>
    <mergeCell ref="C77:I77"/>
    <mergeCell ref="J77:N77"/>
    <mergeCell ref="O77:X77"/>
    <mergeCell ref="Y77:AC77"/>
    <mergeCell ref="AD77:AH77"/>
    <mergeCell ref="AI77:AM77"/>
    <mergeCell ref="AS79:AW79"/>
    <mergeCell ref="AX79:BB79"/>
    <mergeCell ref="AI82:AM82"/>
    <mergeCell ref="AN82:AR82"/>
    <mergeCell ref="AS82:AW82"/>
    <mergeCell ref="AN77:AR77"/>
    <mergeCell ref="AS77:AW77"/>
    <mergeCell ref="AX77:BB77"/>
    <mergeCell ref="BC77:BG77"/>
    <mergeCell ref="BH77:BL77"/>
    <mergeCell ref="BM77:BQ77"/>
    <mergeCell ref="BH80:BL80"/>
    <mergeCell ref="BM80:BQ80"/>
    <mergeCell ref="BH79:BL79"/>
    <mergeCell ref="BM79:BQ79"/>
    <mergeCell ref="AN81:AR81"/>
    <mergeCell ref="AS81:AW81"/>
    <mergeCell ref="AX81:BB81"/>
    <mergeCell ref="BC81:BG81"/>
    <mergeCell ref="BH81:BL81"/>
    <mergeCell ref="BM81:BQ81"/>
    <mergeCell ref="AX82:BB82"/>
    <mergeCell ref="BC82:BG82"/>
    <mergeCell ref="BH82:BL82"/>
    <mergeCell ref="BM82:BQ82"/>
    <mergeCell ref="BC79:BG79"/>
    <mergeCell ref="AX76:BB76"/>
    <mergeCell ref="BC76:BG76"/>
    <mergeCell ref="BH76:BL76"/>
    <mergeCell ref="BM76:BQ76"/>
    <mergeCell ref="AX78:BB78"/>
    <mergeCell ref="BC78:BG78"/>
    <mergeCell ref="BH78:BL78"/>
    <mergeCell ref="BM78:BQ78"/>
    <mergeCell ref="A79:B79"/>
    <mergeCell ref="C79:I79"/>
    <mergeCell ref="J79:M79"/>
    <mergeCell ref="O79:X79"/>
    <mergeCell ref="Y79:AC79"/>
    <mergeCell ref="AD79:AH79"/>
    <mergeCell ref="AI79:AM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81:B81"/>
    <mergeCell ref="C81:I81"/>
    <mergeCell ref="J81:M81"/>
    <mergeCell ref="O81:X81"/>
    <mergeCell ref="Y81:AC81"/>
    <mergeCell ref="AI81:AM81"/>
    <mergeCell ref="AD81:AH81"/>
    <mergeCell ref="C80:I80"/>
    <mergeCell ref="O80:X80"/>
    <mergeCell ref="Y80:AC80"/>
    <mergeCell ref="AD80:AH80"/>
    <mergeCell ref="AI80:AM80"/>
    <mergeCell ref="J80:M80"/>
    <mergeCell ref="A80:B80"/>
  </mergeCells>
  <conditionalFormatting sqref="A83 A84:B103 B65:B71 A65:A72">
    <cfRule type="cellIs" dxfId="54" priority="220" stopIfTrue="1" operator="equal">
      <formula>0</formula>
    </cfRule>
  </conditionalFormatting>
  <conditionalFormatting sqref="C98:C99 C103 C81">
    <cfRule type="cellIs" dxfId="53" priority="191" stopIfTrue="1" operator="equal">
      <formula>$C30</formula>
    </cfRule>
  </conditionalFormatting>
  <conditionalFormatting sqref="C94 C81">
    <cfRule type="cellIs" dxfId="52" priority="183" stopIfTrue="1" operator="equal">
      <formula>$C34</formula>
    </cfRule>
  </conditionalFormatting>
  <conditionalFormatting sqref="C102 C100 C78:C80">
    <cfRule type="cellIs" dxfId="51" priority="177" stopIfTrue="1" operator="equal">
      <formula>$C26</formula>
    </cfRule>
  </conditionalFormatting>
  <conditionalFormatting sqref="C90:C92 C95:C99 C71">
    <cfRule type="cellIs" dxfId="50" priority="175" stopIfTrue="1" operator="equal">
      <formula>$C23</formula>
    </cfRule>
  </conditionalFormatting>
  <conditionalFormatting sqref="C85:C88 C101 C78:C80">
    <cfRule type="cellIs" dxfId="49" priority="161" stopIfTrue="1" operator="equal">
      <formula>$C28</formula>
    </cfRule>
  </conditionalFormatting>
  <conditionalFormatting sqref="C84">
    <cfRule type="cellIs" dxfId="48" priority="159" stopIfTrue="1" operator="equal">
      <formula>$C34</formula>
    </cfRule>
  </conditionalFormatting>
  <conditionalFormatting sqref="C70">
    <cfRule type="cellIs" dxfId="47" priority="137" stopIfTrue="1" operator="equal">
      <formula>$C25</formula>
    </cfRule>
  </conditionalFormatting>
  <conditionalFormatting sqref="C69">
    <cfRule type="cellIs" dxfId="46" priority="135" stopIfTrue="1" operator="equal">
      <formula>$C24</formula>
    </cfRule>
  </conditionalFormatting>
  <conditionalFormatting sqref="C68">
    <cfRule type="cellIs" dxfId="45" priority="133" stopIfTrue="1" operator="equal">
      <formula>$C23</formula>
    </cfRule>
  </conditionalFormatting>
  <conditionalFormatting sqref="C67">
    <cfRule type="cellIs" dxfId="44" priority="131" stopIfTrue="1" operator="equal">
      <formula>$C22</formula>
    </cfRule>
  </conditionalFormatting>
  <conditionalFormatting sqref="C66">
    <cfRule type="cellIs" dxfId="43" priority="129" stopIfTrue="1" operator="equal">
      <formula>$C21</formula>
    </cfRule>
  </conditionalFormatting>
  <conditionalFormatting sqref="C65">
    <cfRule type="cellIs" dxfId="42" priority="127" stopIfTrue="1" operator="equal">
      <formula>$C20</formula>
    </cfRule>
  </conditionalFormatting>
  <conditionalFormatting sqref="C84">
    <cfRule type="cellIs" dxfId="41" priority="125" stopIfTrue="1" operator="equal">
      <formula>$C34</formula>
    </cfRule>
  </conditionalFormatting>
  <conditionalFormatting sqref="C93 C100">
    <cfRule type="cellIs" dxfId="40" priority="117" stopIfTrue="1" operator="equal">
      <formula>$C44</formula>
    </cfRule>
  </conditionalFormatting>
  <conditionalFormatting sqref="C103 C101 C81">
    <cfRule type="cellIs" dxfId="39" priority="223" stopIfTrue="1" operator="equal">
      <formula>$C28</formula>
    </cfRule>
  </conditionalFormatting>
  <conditionalFormatting sqref="C102">
    <cfRule type="cellIs" dxfId="38" priority="112" stopIfTrue="1" operator="equal">
      <formula>$C51</formula>
    </cfRule>
  </conditionalFormatting>
  <conditionalFormatting sqref="C102:C103">
    <cfRule type="cellIs" dxfId="37" priority="110" stopIfTrue="1" operator="equal">
      <formula>$C52</formula>
    </cfRule>
  </conditionalFormatting>
  <conditionalFormatting sqref="C102">
    <cfRule type="cellIs" dxfId="36" priority="107" stopIfTrue="1" operator="equal">
      <formula>$C49</formula>
    </cfRule>
  </conditionalFormatting>
  <conditionalFormatting sqref="C93">
    <cfRule type="cellIs" dxfId="35" priority="42" stopIfTrue="1" operator="equal">
      <formula>$C41</formula>
    </cfRule>
  </conditionalFormatting>
  <conditionalFormatting sqref="C96:C97">
    <cfRule type="cellIs" dxfId="34" priority="39" stopIfTrue="1" operator="equal">
      <formula>#REF!</formula>
    </cfRule>
  </conditionalFormatting>
  <conditionalFormatting sqref="C94">
    <cfRule type="cellIs" dxfId="33" priority="231" stopIfTrue="1" operator="equal">
      <formula>#REF!</formula>
    </cfRule>
  </conditionalFormatting>
  <conditionalFormatting sqref="C89">
    <cfRule type="cellIs" dxfId="32" priority="237" stopIfTrue="1" operator="equal">
      <formula>$C42</formula>
    </cfRule>
  </conditionalFormatting>
  <conditionalFormatting sqref="C74">
    <cfRule type="cellIs" dxfId="31" priority="36" stopIfTrue="1" operator="equal">
      <formula>$C24</formula>
    </cfRule>
  </conditionalFormatting>
  <conditionalFormatting sqref="C74">
    <cfRule type="cellIs" dxfId="30" priority="240" stopIfTrue="1" operator="equal">
      <formula>$C26</formula>
    </cfRule>
  </conditionalFormatting>
  <conditionalFormatting sqref="C72">
    <cfRule type="cellIs" dxfId="29" priority="34" stopIfTrue="1" operator="equal">
      <formula>$C22</formula>
    </cfRule>
  </conditionalFormatting>
  <conditionalFormatting sqref="C71">
    <cfRule type="cellIs" dxfId="28" priority="33" stopIfTrue="1" operator="equal">
      <formula>$C21</formula>
    </cfRule>
  </conditionalFormatting>
  <conditionalFormatting sqref="C72">
    <cfRule type="cellIs" dxfId="27" priority="30" stopIfTrue="1" operator="equal">
      <formula>$C22</formula>
    </cfRule>
  </conditionalFormatting>
  <conditionalFormatting sqref="C72">
    <cfRule type="cellIs" dxfId="26" priority="29" stopIfTrue="1" operator="equal">
      <formula>$C24</formula>
    </cfRule>
  </conditionalFormatting>
  <conditionalFormatting sqref="C92">
    <cfRule type="cellIs" dxfId="25" priority="28" stopIfTrue="1" operator="equal">
      <formula>$C43</formula>
    </cfRule>
  </conditionalFormatting>
  <conditionalFormatting sqref="C92">
    <cfRule type="cellIs" dxfId="24" priority="27" stopIfTrue="1" operator="equal">
      <formula>$C40</formula>
    </cfRule>
  </conditionalFormatting>
  <conditionalFormatting sqref="C100">
    <cfRule type="cellIs" dxfId="23" priority="26" stopIfTrue="1" operator="equal">
      <formula>$C47</formula>
    </cfRule>
  </conditionalFormatting>
  <conditionalFormatting sqref="C100">
    <cfRule type="cellIs" dxfId="22" priority="25" stopIfTrue="1" operator="equal">
      <formula>$C50</formula>
    </cfRule>
  </conditionalFormatting>
  <conditionalFormatting sqref="C99">
    <cfRule type="cellIs" dxfId="21" priority="24" stopIfTrue="1" operator="equal">
      <formula>$C47</formula>
    </cfRule>
  </conditionalFormatting>
  <conditionalFormatting sqref="C99">
    <cfRule type="cellIs" dxfId="20" priority="23" stopIfTrue="1" operator="equal">
      <formula>$C50</formula>
    </cfRule>
  </conditionalFormatting>
  <conditionalFormatting sqref="C99">
    <cfRule type="cellIs" dxfId="19" priority="22" stopIfTrue="1" operator="equal">
      <formula>$C46</formula>
    </cfRule>
  </conditionalFormatting>
  <conditionalFormatting sqref="C99">
    <cfRule type="cellIs" dxfId="18" priority="21" stopIfTrue="1" operator="equal">
      <formula>$C49</formula>
    </cfRule>
  </conditionalFormatting>
  <conditionalFormatting sqref="C75">
    <cfRule type="cellIs" dxfId="17" priority="17" stopIfTrue="1" operator="equal">
      <formula>$C27</formula>
    </cfRule>
  </conditionalFormatting>
  <conditionalFormatting sqref="A75:B75">
    <cfRule type="cellIs" dxfId="16" priority="20" stopIfTrue="1" operator="equal">
      <formula>0</formula>
    </cfRule>
  </conditionalFormatting>
  <conditionalFormatting sqref="C75 C71:C72">
    <cfRule type="cellIs" dxfId="15" priority="19" stopIfTrue="1" operator="equal">
      <formula>$C27</formula>
    </cfRule>
  </conditionalFormatting>
  <conditionalFormatting sqref="C75">
    <cfRule type="cellIs" dxfId="14" priority="18" stopIfTrue="1" operator="equal">
      <formula>$C25</formula>
    </cfRule>
  </conditionalFormatting>
  <conditionalFormatting sqref="C76">
    <cfRule type="cellIs" dxfId="13" priority="13" stopIfTrue="1" operator="equal">
      <formula>$C28</formula>
    </cfRule>
  </conditionalFormatting>
  <conditionalFormatting sqref="A76:B76">
    <cfRule type="cellIs" dxfId="12" priority="16" stopIfTrue="1" operator="equal">
      <formula>0</formula>
    </cfRule>
  </conditionalFormatting>
  <conditionalFormatting sqref="C76">
    <cfRule type="cellIs" dxfId="11" priority="15" stopIfTrue="1" operator="equal">
      <formula>$C32</formula>
    </cfRule>
  </conditionalFormatting>
  <conditionalFormatting sqref="C76">
    <cfRule type="cellIs" dxfId="10" priority="14" stopIfTrue="1" operator="equal">
      <formula>$C26</formula>
    </cfRule>
  </conditionalFormatting>
  <conditionalFormatting sqref="C82">
    <cfRule type="cellIs" dxfId="9" priority="9" stopIfTrue="1" operator="equal">
      <formula>$C29</formula>
    </cfRule>
  </conditionalFormatting>
  <conditionalFormatting sqref="A82:B82">
    <cfRule type="cellIs" dxfId="8" priority="12" stopIfTrue="1" operator="equal">
      <formula>0</formula>
    </cfRule>
  </conditionalFormatting>
  <conditionalFormatting sqref="C82">
    <cfRule type="cellIs" dxfId="7" priority="11" stopIfTrue="1" operator="equal">
      <formula>$C33</formula>
    </cfRule>
  </conditionalFormatting>
  <conditionalFormatting sqref="C82">
    <cfRule type="cellIs" dxfId="6" priority="10" stopIfTrue="1" operator="equal">
      <formula>$C27</formula>
    </cfRule>
  </conditionalFormatting>
  <conditionalFormatting sqref="C77">
    <cfRule type="cellIs" dxfId="5" priority="5" stopIfTrue="1" operator="equal">
      <formula>$C29</formula>
    </cfRule>
  </conditionalFormatting>
  <conditionalFormatting sqref="A77:B77">
    <cfRule type="cellIs" dxfId="4" priority="8" stopIfTrue="1" operator="equal">
      <formula>0</formula>
    </cfRule>
  </conditionalFormatting>
  <conditionalFormatting sqref="C77">
    <cfRule type="cellIs" dxfId="3" priority="7" stopIfTrue="1" operator="equal">
      <formula>$C33</formula>
    </cfRule>
  </conditionalFormatting>
  <conditionalFormatting sqref="C77">
    <cfRule type="cellIs" dxfId="2" priority="6" stopIfTrue="1" operator="equal">
      <formula>$C27</formula>
    </cfRule>
  </conditionalFormatting>
  <conditionalFormatting sqref="A78:B78 A79:A81">
    <cfRule type="cellIs" dxfId="1" priority="4" stopIfTrue="1" operator="equal">
      <formula>0</formula>
    </cfRule>
  </conditionalFormatting>
  <conditionalFormatting sqref="C78:C80">
    <cfRule type="cellIs" dxfId="0" priority="3" stopIfTrue="1" operator="equal">
      <formula>$C32</formula>
    </cfRule>
  </conditionalFormatting>
  <pageMargins left="0.31496062992125984" right="0.31496062992125984" top="0.39370078740157483" bottom="0.39370078740157483" header="0" footer="0"/>
  <pageSetup paperSize="9" scale="54" fitToHeight="999" orientation="landscape" r:id="rId1"/>
  <headerFooter alignWithMargins="0"/>
  <rowBreaks count="4" manualBreakCount="4">
    <brk id="49" max="68" man="1"/>
    <brk id="76" max="68" man="1"/>
    <brk id="83" max="68" man="1"/>
    <brk id="10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КПК0611110</vt:lpstr>
      <vt:lpstr>КПК0611110!Область_друку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2021-02-15T12:41:24Z</cp:lastPrinted>
  <dcterms:created xsi:type="dcterms:W3CDTF">2016-08-10T10:53:25Z</dcterms:created>
  <dcterms:modified xsi:type="dcterms:W3CDTF">2021-02-15T12:44:37Z</dcterms:modified>
</cp:coreProperties>
</file>