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500"/>
  </bookViews>
  <sheets>
    <sheet name="1200" sheetId="1" r:id="rId1"/>
  </sheets>
  <definedNames>
    <definedName name="_xlnm.Print_Area" localSheetId="0">'1200'!$A$1:$L$72</definedName>
  </definedNames>
  <calcPr calcId="144525"/>
</workbook>
</file>

<file path=xl/calcChain.xml><?xml version="1.0" encoding="utf-8"?>
<calcChain xmlns="http://schemas.openxmlformats.org/spreadsheetml/2006/main">
  <c r="J63" i="1" l="1"/>
  <c r="F62" i="1"/>
  <c r="J62" i="1" s="1"/>
  <c r="F61" i="1"/>
  <c r="J61" i="1" s="1"/>
  <c r="J60" i="1"/>
  <c r="J57" i="1"/>
  <c r="J56" i="1"/>
  <c r="F55" i="1"/>
  <c r="J55" i="1" s="1"/>
  <c r="J53" i="1"/>
  <c r="J52" i="1"/>
  <c r="F51" i="1"/>
  <c r="J51" i="1" s="1"/>
  <c r="F38" i="1"/>
  <c r="F44" i="1" s="1"/>
  <c r="H37" i="1"/>
  <c r="F37" i="1"/>
  <c r="H36" i="1"/>
  <c r="H38" i="1" s="1"/>
  <c r="D36" i="1"/>
  <c r="D38" i="1" s="1"/>
  <c r="D44" i="1" s="1"/>
  <c r="D45" i="1" s="1"/>
  <c r="F59" i="1" s="1"/>
  <c r="F45" i="1" l="1"/>
  <c r="H59" i="1" s="1"/>
  <c r="H44" i="1"/>
  <c r="H45" i="1" s="1"/>
  <c r="J59" i="1" s="1"/>
</calcChain>
</file>

<file path=xl/sharedStrings.xml><?xml version="1.0" encoding="utf-8"?>
<sst xmlns="http://schemas.openxmlformats.org/spreadsheetml/2006/main" count="109" uniqueCount="81">
  <si>
    <t>ЗАТВЕРДЖЕНО
Наказ Міністерства фінансів України
26 серпня 2014 року № 836
(у редакції наказу Міністерства фінансів України
від 29 грудня 2018 року № 1209)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</si>
  <si>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</si>
  <si>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</si>
  <si>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</si>
  <si>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</si>
  <si>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</si>
  <si>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</si>
  <si>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</si>
  <si>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0611200    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</si>
  <si>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1200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</si>
  <si>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</si>
  <si>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 освіти за рахунок субвенції з державного бюджету місцевим бюджетам на надання державної підтримки особам з особливими освітніми потребами 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</si>
  <si>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</si>
  <si>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5 840 472,00 гривень, у тому числі загального фонду — 4 309 556,00 гривень та спеціального фонду — 1 530 916,00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</si>
  <si>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</si>
  <si>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</si>
  <si>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</si>
  <si>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 України № 2145- VІІI від 05.09.2017 року  “Про освіту”   (із змінами і доповненнями)</t>
  </si>
  <si>
    <t>Закон України № 2628-III від 11.07.2001 "Про дошкільну освіту" (із змінами і доповненнями)</t>
  </si>
  <si>
    <t>Закон України № 463-IX від 16.01.2020 року “Про загальну середню освіту”  (із змінами і доповненнями)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</si>
  <si>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</si>
  <si>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Постанова Кабінету Міністрів України № 88 від 14.02.2017 року "Про затвердження Порядку та умов надання субвенції з державного бюджету місцевим бюджетам на надання державної підтримки  особам з особливими освітніми потребами" (із змінами і доповненнями)</t>
  </si>
  <si>
    <t>Наказ міністерства освіти та науки України  № 414  від 23.04.2018 року " Про затвердження Типового переліку допоміжних засобів для навчання (спеціальних засобів корекції психофізичного розвитку) осіб з особливими освітніми потребами, які навчаються в закладах освіти" (із змінами і доповненнями)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</si>
  <si>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</si>
  <si>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</si>
  <si>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Рішення виконавчого комітету № 242  від 21.04.2022 року "Про внесення змін до бюджету Хмельницької міської територіальної громади на 2022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</si>
  <si>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</si>
  <si>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</si>
  <si>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</si>
  <si>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заходів спрямованих на забезпечення рівного доступу  осіб з особливими освітніми потребами до якісної  інклюзивної, початкової та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</si>
  <si>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Забезпечити навчання й виховання дітей з особливими потребами у звичайному  навчальному закладі, де створені умови для забезпечення</t>
    </r>
  </si>
  <si>
    <t>максимальної ефективності навчального процесу.</t>
  </si>
  <si>
    <t> 8.Завдання бюджетної програми:</t>
  </si>
  <si>
    <t>Завдання</t>
  </si>
  <si>
    <t>Надання державної підтримки особам з особливими освітніми потребами, які здобувають освіту в закладах дошкільної освіти (крім закладів дошкільної освіти (ясел-садків) компенсуючого типу), закладах загальної середньої освіти (крім спеціальних шкіл,санаторних шкіл,навчально- реабілітаційних центрів), закладах професійної (професійно-технічної) освіти державної та комунальної власності. Придбання спеціальних засобів корекції психофізичного  розвитку, що дають змогу опанувати навчальну програму, для осіб з особливими освітніми потребами, які здобувають освіту в інклюзивних класах (групах) закладів дошкільної, загальної середньої та професійної (професійно-технічної )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</si>
  <si>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</si>
  <si>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</si>
  <si>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</si>
  <si>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</si>
  <si>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</si>
  <si>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</si>
  <si>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Проведення (надання) додаткових психолого-педагогічних і корекційно -розвиткових занять (послуг)</t>
  </si>
  <si>
    <t>Придбання спеціальних засобів корекції психофізичного розвитку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</si>
  <si>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</si>
  <si>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</si>
  <si>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</si>
  <si>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</si>
  <si>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</si>
  <si>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</si>
  <si>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</si>
  <si>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</si>
  <si>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</si>
  <si>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 закладів, у яких навчаються і виховуються діти з ООП з них:</t>
  </si>
  <si>
    <t>од.</t>
  </si>
  <si>
    <t xml:space="preserve">Мережа </t>
  </si>
  <si>
    <t>заклади дошкільної освіти</t>
  </si>
  <si>
    <t xml:space="preserve">заклади загальної середньої освіти </t>
  </si>
  <si>
    <t>продукту</t>
  </si>
  <si>
    <t>Кількість дітей з особливими освітніми потребами які потребують підтримки</t>
  </si>
  <si>
    <t>осіб</t>
  </si>
  <si>
    <t>Кількість вихованців з ООП ЗДО</t>
  </si>
  <si>
    <t>Кількість  учнів з ООП ЗОШ</t>
  </si>
  <si>
    <t>ефективності</t>
  </si>
  <si>
    <t>середньорічні витрати на одну дитину з особливими освітніми потребами</t>
  </si>
  <si>
    <t>грн</t>
  </si>
  <si>
    <t>Розрахунок</t>
  </si>
  <si>
    <t>Вартість однієї години додаткових психолого-педагогічних і корекційно-розвиткових занять (послуг)</t>
  </si>
  <si>
    <t>Середня кількіть дітей на один заклад ЗДО</t>
  </si>
  <si>
    <t>Середня кількіть дітей на один заклад ЗОШ</t>
  </si>
  <si>
    <t>якості</t>
  </si>
  <si>
    <t>Відсоток охоплення дітей учнів</t>
  </si>
  <si>
    <t xml:space="preserve">В.о. директора Департаменту освіти та науки   </t>
  </si>
  <si>
    <t>Ольга КШАНОВСЬКА</t>
  </si>
  <si>
    <t>(підпис)</t>
  </si>
  <si>
    <t>(ініціали та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</si>
  <si>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</si>
  <si>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</si>
  <si>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</si>
  <si>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</si>
  <si>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Кумарьова 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</si>
  <si>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03 травня 2022 року № 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</si>
</sst>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#,##0.0"/>
  </numFmts>
  <fonts count="2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9" fillId="0" borderId="0"/>
    <xf numFmtId="0" fontId="1" fillId="0" borderId="0"/>
    <xf numFmtId="0" fontId="20" fillId="0" borderId="0">
      <alignment vertical="top"/>
    </xf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5" xfId="0" applyNumberFormat="1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 wrapText="1" shrinkToFi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1" fontId="2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1" fontId="8" fillId="0" borderId="5" xfId="0" applyNumberFormat="1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9" xfId="0" applyNumberFormat="1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64" fontId="14" fillId="0" borderId="9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6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9" fillId="0" borderId="6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top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81"/>
  <sheetViews>
    <sheetView tabSelected="1" view="pageBreakPreview" zoomScale="60" zoomScaleNormal="80" workbookViewId="0">
      <selection activeCell="A3" sqref="A3:K3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4" ht="97.5" customHeight="1" x14ac:dyDescent="0.2">
      <c r="B1" s="2"/>
      <c r="C1" s="2"/>
      <c r="D1" s="2"/>
      <c r="E1" s="2"/>
      <c r="F1" s="2"/>
      <c r="G1" s="3" t="s">
        <v>0</v>
      </c>
      <c r="H1" s="4"/>
      <c r="I1" s="4"/>
      <c r="J1" s="4"/>
      <c r="K1" s="4"/>
    </row>
    <row r="2" spans="1:14" ht="126" customHeight="1" x14ac:dyDescent="0.2">
      <c r="B2" s="2"/>
      <c r="C2" s="2"/>
      <c r="D2" s="2"/>
      <c r="E2" s="2"/>
      <c r="F2" s="2"/>
      <c r="G2" s="3" t="s">
        <v>80</v>
      </c>
      <c r="H2" s="3"/>
      <c r="I2" s="3"/>
      <c r="J2" s="3"/>
      <c r="K2" s="3"/>
    </row>
    <row r="3" spans="1:14" ht="37.5" customHeight="1" x14ac:dyDescent="0.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4" ht="121.5" customHeight="1" x14ac:dyDescent="0.2">
      <c r="A4" s="7" t="s">
        <v>2</v>
      </c>
      <c r="B4" s="8" t="s">
        <v>3</v>
      </c>
      <c r="C4" s="8"/>
      <c r="D4" s="8"/>
      <c r="E4" s="8"/>
      <c r="F4" s="8"/>
      <c r="G4" s="9" t="s">
        <v>4</v>
      </c>
      <c r="H4" s="9"/>
      <c r="I4" s="9"/>
      <c r="J4" s="9"/>
      <c r="K4" s="9"/>
    </row>
    <row r="5" spans="1:14" ht="120.75" customHeight="1" x14ac:dyDescent="0.2">
      <c r="A5" s="10" t="s">
        <v>5</v>
      </c>
      <c r="B5" s="8" t="s">
        <v>6</v>
      </c>
      <c r="C5" s="8"/>
      <c r="D5" s="8"/>
      <c r="E5" s="8"/>
      <c r="F5" s="8"/>
      <c r="G5" s="8" t="s">
        <v>7</v>
      </c>
      <c r="H5" s="8"/>
      <c r="I5" s="8"/>
      <c r="J5" s="8"/>
      <c r="K5" s="8"/>
    </row>
    <row r="6" spans="1:14" ht="141.75" customHeight="1" x14ac:dyDescent="0.2">
      <c r="A6" s="10" t="s">
        <v>8</v>
      </c>
      <c r="B6" s="9" t="s">
        <v>9</v>
      </c>
      <c r="C6" s="8"/>
      <c r="D6" s="11" t="s">
        <v>10</v>
      </c>
      <c r="E6" s="12" t="s">
        <v>11</v>
      </c>
      <c r="F6" s="8"/>
      <c r="G6" s="9" t="s">
        <v>12</v>
      </c>
      <c r="H6" s="8"/>
      <c r="I6" s="8"/>
      <c r="J6" s="8"/>
      <c r="K6" s="8"/>
    </row>
    <row r="7" spans="1:14" ht="30.75" customHeight="1" x14ac:dyDescent="0.2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4" ht="21" customHeight="1" x14ac:dyDescent="0.2">
      <c r="A8" s="14" t="s">
        <v>14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4" ht="21" customHeight="1" x14ac:dyDescent="0.2">
      <c r="A9" s="15" t="s">
        <v>15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4" ht="21" customHeight="1" x14ac:dyDescent="0.2">
      <c r="A10" s="15" t="s">
        <v>16</v>
      </c>
      <c r="B10" s="15"/>
      <c r="C10" s="15"/>
      <c r="D10" s="15"/>
      <c r="E10" s="15"/>
      <c r="F10" s="15"/>
      <c r="G10" s="15"/>
      <c r="H10" s="15"/>
      <c r="I10" s="15"/>
      <c r="J10" s="16"/>
      <c r="K10" s="16"/>
    </row>
    <row r="11" spans="1:14" ht="21" customHeight="1" x14ac:dyDescent="0.2">
      <c r="A11" s="15" t="s">
        <v>17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4" ht="21" customHeight="1" x14ac:dyDescent="0.2">
      <c r="A12" s="15" t="s">
        <v>18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4" ht="21" customHeight="1" x14ac:dyDescent="0.2">
      <c r="A13" s="15" t="s">
        <v>19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4" ht="32.25" customHeight="1" x14ac:dyDescent="0.2">
      <c r="A14" s="17" t="s">
        <v>20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4" ht="37.15" customHeight="1" x14ac:dyDescent="0.2">
      <c r="A15" s="17" t="s">
        <v>21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4" ht="42" customHeight="1" x14ac:dyDescent="0.2">
      <c r="A16" s="15" t="s">
        <v>22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N16" s="19"/>
    </row>
    <row r="17" spans="1:11" ht="21" customHeight="1" x14ac:dyDescent="0.2">
      <c r="A17" s="15" t="s">
        <v>23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21" customHeight="1" x14ac:dyDescent="0.2">
      <c r="A18" s="15" t="s">
        <v>24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1" customHeight="1" x14ac:dyDescent="0.2">
      <c r="A19" s="15" t="s">
        <v>25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ht="21" customHeight="1" x14ac:dyDescent="0.2">
      <c r="A20" s="13" t="s">
        <v>26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 ht="23.25" hidden="1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ht="26.25" customHeight="1" x14ac:dyDescent="0.2">
      <c r="A22" s="20" t="s">
        <v>27</v>
      </c>
      <c r="B22" s="21" t="s">
        <v>28</v>
      </c>
      <c r="C22" s="21"/>
      <c r="D22" s="21"/>
      <c r="E22" s="21"/>
      <c r="F22" s="21"/>
      <c r="G22" s="21"/>
      <c r="H22" s="21"/>
      <c r="I22" s="22"/>
      <c r="J22" s="22"/>
      <c r="K22" s="22"/>
    </row>
    <row r="23" spans="1:11" ht="33.6" customHeight="1" x14ac:dyDescent="0.2">
      <c r="A23" s="23">
        <v>1</v>
      </c>
      <c r="B23" s="24" t="s">
        <v>29</v>
      </c>
      <c r="C23" s="24"/>
      <c r="D23" s="24"/>
      <c r="E23" s="24"/>
      <c r="F23" s="24"/>
      <c r="G23" s="24"/>
      <c r="H23" s="24"/>
      <c r="I23" s="22"/>
      <c r="J23" s="22"/>
      <c r="K23" s="22"/>
    </row>
    <row r="24" spans="1:11" ht="7.5" customHeight="1" x14ac:dyDescent="0.2">
      <c r="A24" s="25"/>
      <c r="B24" s="7"/>
      <c r="C24" s="7"/>
      <c r="D24" s="7"/>
      <c r="E24" s="7"/>
      <c r="F24" s="7"/>
      <c r="G24" s="7"/>
      <c r="H24" s="7"/>
      <c r="I24" s="22"/>
      <c r="J24" s="22"/>
      <c r="K24" s="22"/>
    </row>
    <row r="25" spans="1:11" ht="15.75" customHeight="1" x14ac:dyDescent="0.2">
      <c r="A25" s="13" t="s">
        <v>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ht="23.25" customHeight="1" x14ac:dyDescent="0.2">
      <c r="A26" s="26" t="s">
        <v>31</v>
      </c>
      <c r="B26" s="26"/>
      <c r="C26" s="26"/>
      <c r="D26" s="26"/>
      <c r="E26" s="26"/>
      <c r="F26" s="26"/>
      <c r="G26" s="26"/>
      <c r="H26" s="26"/>
      <c r="I26" s="26"/>
      <c r="J26" s="26"/>
      <c r="K26" s="22"/>
    </row>
    <row r="27" spans="1:11" ht="24.75" customHeight="1" x14ac:dyDescent="0.2">
      <c r="A27" s="13" t="s">
        <v>32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 ht="6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ht="22.5" customHeight="1" x14ac:dyDescent="0.2">
      <c r="A29" s="20" t="s">
        <v>27</v>
      </c>
      <c r="B29" s="21" t="s">
        <v>33</v>
      </c>
      <c r="C29" s="21"/>
      <c r="D29" s="21"/>
      <c r="E29" s="21"/>
      <c r="F29" s="21"/>
      <c r="G29" s="21"/>
      <c r="H29" s="21"/>
      <c r="I29" s="22"/>
      <c r="J29" s="22"/>
      <c r="K29" s="22"/>
    </row>
    <row r="30" spans="1:11" ht="105" customHeight="1" x14ac:dyDescent="0.2">
      <c r="A30" s="27">
        <v>1</v>
      </c>
      <c r="B30" s="28" t="s">
        <v>34</v>
      </c>
      <c r="C30" s="29"/>
      <c r="D30" s="29"/>
      <c r="E30" s="29"/>
      <c r="F30" s="29"/>
      <c r="G30" s="29"/>
      <c r="H30" s="30"/>
      <c r="I30" s="22"/>
      <c r="J30" s="22"/>
      <c r="K30" s="22"/>
    </row>
    <row r="31" spans="1:11" ht="6" customHeight="1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ht="19.5" customHeight="1" x14ac:dyDescent="0.2">
      <c r="A32" s="13" t="s">
        <v>35</v>
      </c>
      <c r="B32" s="13"/>
      <c r="C32" s="13"/>
      <c r="D32" s="13"/>
      <c r="E32" s="13"/>
      <c r="F32" s="13"/>
      <c r="G32" s="13"/>
      <c r="H32" s="13"/>
      <c r="I32" s="22"/>
      <c r="J32" s="22"/>
      <c r="K32" s="22"/>
    </row>
    <row r="33" spans="1:11" ht="15.75" x14ac:dyDescent="0.2">
      <c r="A33" s="31" t="s">
        <v>36</v>
      </c>
      <c r="B33" s="31"/>
      <c r="C33" s="31"/>
      <c r="D33" s="31"/>
      <c r="E33" s="31"/>
      <c r="F33" s="31"/>
      <c r="G33" s="31"/>
      <c r="H33" s="31"/>
      <c r="I33" s="31"/>
      <c r="J33" s="10"/>
      <c r="K33" s="10"/>
    </row>
    <row r="34" spans="1:11" ht="15.75" x14ac:dyDescent="0.2">
      <c r="A34" s="32" t="s">
        <v>27</v>
      </c>
      <c r="B34" s="21" t="s">
        <v>37</v>
      </c>
      <c r="C34" s="21"/>
      <c r="D34" s="21" t="s">
        <v>38</v>
      </c>
      <c r="E34" s="21"/>
      <c r="F34" s="21" t="s">
        <v>39</v>
      </c>
      <c r="G34" s="21"/>
      <c r="H34" s="21" t="s">
        <v>40</v>
      </c>
      <c r="I34" s="21"/>
      <c r="J34" s="33"/>
      <c r="K34" s="34"/>
    </row>
    <row r="35" spans="1:11" s="38" customFormat="1" ht="21.75" customHeight="1" x14ac:dyDescent="0.2">
      <c r="A35" s="35">
        <v>1</v>
      </c>
      <c r="B35" s="36">
        <v>2</v>
      </c>
      <c r="C35" s="36"/>
      <c r="D35" s="36">
        <v>3</v>
      </c>
      <c r="E35" s="36"/>
      <c r="F35" s="36">
        <v>4</v>
      </c>
      <c r="G35" s="36"/>
      <c r="H35" s="36">
        <v>6</v>
      </c>
      <c r="I35" s="36"/>
      <c r="J35" s="37"/>
      <c r="K35" s="22"/>
    </row>
    <row r="36" spans="1:11" ht="57" customHeight="1" x14ac:dyDescent="0.2">
      <c r="A36" s="39">
        <v>1</v>
      </c>
      <c r="B36" s="24" t="s">
        <v>41</v>
      </c>
      <c r="C36" s="24"/>
      <c r="D36" s="40">
        <f>4788308-(392420+86332)</f>
        <v>4309556</v>
      </c>
      <c r="E36" s="40"/>
      <c r="F36" s="40"/>
      <c r="G36" s="40"/>
      <c r="H36" s="40">
        <f>D36+F36</f>
        <v>4309556</v>
      </c>
      <c r="I36" s="40"/>
      <c r="J36" s="41"/>
      <c r="K36" s="22"/>
    </row>
    <row r="37" spans="1:11" ht="39.75" customHeight="1" x14ac:dyDescent="0.2">
      <c r="A37" s="39">
        <v>2</v>
      </c>
      <c r="B37" s="24" t="s">
        <v>42</v>
      </c>
      <c r="C37" s="24"/>
      <c r="D37" s="40"/>
      <c r="E37" s="40"/>
      <c r="F37" s="40">
        <f>1701336-(170420)</f>
        <v>1530916</v>
      </c>
      <c r="G37" s="40"/>
      <c r="H37" s="40">
        <f t="shared" ref="H37" si="0">D37+F37</f>
        <v>1530916</v>
      </c>
      <c r="I37" s="40"/>
      <c r="J37" s="41"/>
      <c r="K37" s="22"/>
    </row>
    <row r="38" spans="1:11" ht="29.25" customHeight="1" x14ac:dyDescent="0.2">
      <c r="A38" s="42" t="s">
        <v>43</v>
      </c>
      <c r="B38" s="42"/>
      <c r="C38" s="42"/>
      <c r="D38" s="40">
        <f>SUM(D36:D37)</f>
        <v>4309556</v>
      </c>
      <c r="E38" s="40"/>
      <c r="F38" s="40">
        <f>SUM(F37)</f>
        <v>1530916</v>
      </c>
      <c r="G38" s="40"/>
      <c r="H38" s="40">
        <f>SUM(H36:H37)</f>
        <v>5840472</v>
      </c>
      <c r="I38" s="40"/>
      <c r="J38" s="22"/>
      <c r="K38" s="22"/>
    </row>
    <row r="39" spans="1:11" ht="15.75" x14ac:dyDescent="0.2">
      <c r="A39" s="22"/>
      <c r="B39" s="7"/>
      <c r="C39" s="22"/>
      <c r="D39" s="43"/>
      <c r="E39" s="43"/>
      <c r="F39" s="43"/>
      <c r="G39" s="43"/>
      <c r="H39" s="43"/>
      <c r="I39" s="43"/>
      <c r="J39" s="22"/>
      <c r="K39" s="22"/>
    </row>
    <row r="40" spans="1:11" ht="15.75" x14ac:dyDescent="0.2">
      <c r="A40" s="13" t="s">
        <v>44</v>
      </c>
      <c r="B40" s="13"/>
      <c r="C40" s="13"/>
      <c r="D40" s="13"/>
      <c r="E40" s="13"/>
      <c r="F40" s="13"/>
      <c r="G40" s="13"/>
      <c r="H40" s="13"/>
      <c r="I40" s="22"/>
      <c r="J40" s="22"/>
      <c r="K40" s="22"/>
    </row>
    <row r="41" spans="1:11" ht="15.75" x14ac:dyDescent="0.2">
      <c r="A41" s="31" t="s">
        <v>36</v>
      </c>
      <c r="B41" s="31"/>
      <c r="C41" s="31"/>
      <c r="D41" s="31"/>
      <c r="E41" s="31"/>
      <c r="F41" s="31"/>
      <c r="G41" s="31"/>
      <c r="H41" s="31"/>
      <c r="I41" s="31"/>
      <c r="J41" s="10"/>
      <c r="K41" s="10"/>
    </row>
    <row r="42" spans="1:11" ht="16.5" customHeight="1" x14ac:dyDescent="0.2">
      <c r="A42" s="21" t="s">
        <v>45</v>
      </c>
      <c r="B42" s="21"/>
      <c r="C42" s="21"/>
      <c r="D42" s="21" t="s">
        <v>38</v>
      </c>
      <c r="E42" s="21"/>
      <c r="F42" s="21" t="s">
        <v>39</v>
      </c>
      <c r="G42" s="21"/>
      <c r="H42" s="21" t="s">
        <v>40</v>
      </c>
      <c r="I42" s="21"/>
      <c r="J42" s="22"/>
      <c r="K42" s="22"/>
    </row>
    <row r="43" spans="1:11" ht="16.5" customHeight="1" x14ac:dyDescent="0.2">
      <c r="A43" s="36">
        <v>1</v>
      </c>
      <c r="B43" s="36"/>
      <c r="C43" s="36"/>
      <c r="D43" s="36">
        <v>2</v>
      </c>
      <c r="E43" s="36"/>
      <c r="F43" s="36">
        <v>3</v>
      </c>
      <c r="G43" s="36"/>
      <c r="H43" s="36">
        <v>4</v>
      </c>
      <c r="I43" s="36"/>
      <c r="J43" s="22"/>
      <c r="K43" s="22"/>
    </row>
    <row r="44" spans="1:11" ht="42" customHeight="1" x14ac:dyDescent="0.2">
      <c r="A44" s="28" t="s">
        <v>46</v>
      </c>
      <c r="B44" s="29"/>
      <c r="C44" s="30"/>
      <c r="D44" s="44">
        <f>D38</f>
        <v>4309556</v>
      </c>
      <c r="E44" s="44"/>
      <c r="F44" s="44">
        <f>F38</f>
        <v>1530916</v>
      </c>
      <c r="G44" s="44"/>
      <c r="H44" s="44">
        <f>F44+D44</f>
        <v>5840472</v>
      </c>
      <c r="I44" s="44"/>
      <c r="J44" s="22"/>
      <c r="K44" s="22"/>
    </row>
    <row r="45" spans="1:11" ht="45" customHeight="1" x14ac:dyDescent="0.2">
      <c r="A45" s="45" t="s">
        <v>43</v>
      </c>
      <c r="B45" s="46"/>
      <c r="C45" s="46"/>
      <c r="D45" s="47">
        <f>SUM(D44)</f>
        <v>4309556</v>
      </c>
      <c r="E45" s="47"/>
      <c r="F45" s="47">
        <f>SUM(F44)</f>
        <v>1530916</v>
      </c>
      <c r="G45" s="47"/>
      <c r="H45" s="44">
        <f>SUM(H44)</f>
        <v>5840472</v>
      </c>
      <c r="I45" s="44"/>
      <c r="J45" s="22"/>
      <c r="K45" s="22"/>
    </row>
    <row r="46" spans="1:11" ht="31.5" customHeigh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1" ht="21.75" customHeight="1" x14ac:dyDescent="0.2">
      <c r="A47" s="13" t="s">
        <v>47</v>
      </c>
      <c r="B47" s="13"/>
      <c r="C47" s="13"/>
      <c r="D47" s="13"/>
      <c r="E47" s="13"/>
      <c r="F47" s="13"/>
      <c r="G47" s="13"/>
      <c r="H47" s="13"/>
      <c r="I47" s="22"/>
      <c r="J47" s="22"/>
      <c r="K47" s="22"/>
    </row>
    <row r="48" spans="1:11" ht="27" customHeight="1" x14ac:dyDescent="0.2">
      <c r="A48" s="32" t="s">
        <v>27</v>
      </c>
      <c r="B48" s="32" t="s">
        <v>48</v>
      </c>
      <c r="C48" s="32" t="s">
        <v>49</v>
      </c>
      <c r="D48" s="21" t="s">
        <v>50</v>
      </c>
      <c r="E48" s="21"/>
      <c r="F48" s="21" t="s">
        <v>38</v>
      </c>
      <c r="G48" s="21"/>
      <c r="H48" s="21" t="s">
        <v>39</v>
      </c>
      <c r="I48" s="21"/>
      <c r="J48" s="21" t="s">
        <v>40</v>
      </c>
      <c r="K48" s="21"/>
    </row>
    <row r="49" spans="1:13" ht="23.25" customHeight="1" x14ac:dyDescent="0.2">
      <c r="A49" s="35">
        <v>1</v>
      </c>
      <c r="B49" s="35">
        <v>2</v>
      </c>
      <c r="C49" s="35">
        <v>3</v>
      </c>
      <c r="D49" s="36">
        <v>4</v>
      </c>
      <c r="E49" s="36"/>
      <c r="F49" s="36">
        <v>5</v>
      </c>
      <c r="G49" s="36"/>
      <c r="H49" s="36">
        <v>6</v>
      </c>
      <c r="I49" s="36"/>
      <c r="J49" s="36">
        <v>7</v>
      </c>
      <c r="K49" s="48"/>
    </row>
    <row r="50" spans="1:13" s="38" customFormat="1" ht="21.95" customHeight="1" x14ac:dyDescent="0.2">
      <c r="A50" s="39">
        <v>1</v>
      </c>
      <c r="B50" s="49" t="s">
        <v>51</v>
      </c>
      <c r="C50" s="50"/>
      <c r="D50" s="48"/>
      <c r="E50" s="48"/>
      <c r="F50" s="48"/>
      <c r="G50" s="48"/>
      <c r="H50" s="48"/>
      <c r="I50" s="48"/>
      <c r="J50" s="48"/>
      <c r="K50" s="48"/>
    </row>
    <row r="51" spans="1:13" ht="50.45" customHeight="1" x14ac:dyDescent="0.2">
      <c r="A51" s="51"/>
      <c r="B51" s="52" t="s">
        <v>52</v>
      </c>
      <c r="C51" s="52" t="s">
        <v>53</v>
      </c>
      <c r="D51" s="24" t="s">
        <v>54</v>
      </c>
      <c r="E51" s="24"/>
      <c r="F51" s="53">
        <f>F52+F53</f>
        <v>57</v>
      </c>
      <c r="G51" s="53"/>
      <c r="H51" s="42"/>
      <c r="I51" s="42"/>
      <c r="J51" s="53">
        <f>F51+H51</f>
        <v>57</v>
      </c>
      <c r="K51" s="53"/>
    </row>
    <row r="52" spans="1:13" ht="32.450000000000003" customHeight="1" x14ac:dyDescent="0.2">
      <c r="A52" s="51"/>
      <c r="B52" s="52" t="s">
        <v>55</v>
      </c>
      <c r="C52" s="52" t="s">
        <v>53</v>
      </c>
      <c r="D52" s="24" t="s">
        <v>54</v>
      </c>
      <c r="E52" s="24"/>
      <c r="F52" s="53">
        <v>24</v>
      </c>
      <c r="G52" s="53"/>
      <c r="H52" s="42"/>
      <c r="I52" s="42"/>
      <c r="J52" s="53">
        <f t="shared" ref="J52:J53" si="1">F52+H52</f>
        <v>24</v>
      </c>
      <c r="K52" s="53"/>
    </row>
    <row r="53" spans="1:13" ht="34.9" customHeight="1" x14ac:dyDescent="0.2">
      <c r="A53" s="51"/>
      <c r="B53" s="52" t="s">
        <v>56</v>
      </c>
      <c r="C53" s="52" t="s">
        <v>53</v>
      </c>
      <c r="D53" s="24" t="s">
        <v>54</v>
      </c>
      <c r="E53" s="24"/>
      <c r="F53" s="53">
        <v>33</v>
      </c>
      <c r="G53" s="53"/>
      <c r="H53" s="42"/>
      <c r="I53" s="42"/>
      <c r="J53" s="53">
        <f t="shared" si="1"/>
        <v>33</v>
      </c>
      <c r="K53" s="53"/>
    </row>
    <row r="54" spans="1:13" ht="21" customHeight="1" x14ac:dyDescent="0.2">
      <c r="A54" s="51">
        <v>2</v>
      </c>
      <c r="B54" s="49" t="s">
        <v>57</v>
      </c>
      <c r="C54" s="52"/>
      <c r="D54" s="24"/>
      <c r="E54" s="24"/>
      <c r="F54" s="54"/>
      <c r="G54" s="54"/>
      <c r="H54" s="48"/>
      <c r="I54" s="48"/>
      <c r="J54" s="55"/>
      <c r="K54" s="56"/>
    </row>
    <row r="55" spans="1:13" ht="49.15" customHeight="1" x14ac:dyDescent="0.2">
      <c r="A55" s="51"/>
      <c r="B55" s="57" t="s">
        <v>58</v>
      </c>
      <c r="C55" s="52" t="s">
        <v>59</v>
      </c>
      <c r="D55" s="24" t="s">
        <v>54</v>
      </c>
      <c r="E55" s="24"/>
      <c r="F55" s="54">
        <f>F56+F57</f>
        <v>566</v>
      </c>
      <c r="G55" s="54"/>
      <c r="H55" s="48"/>
      <c r="I55" s="48"/>
      <c r="J55" s="58">
        <f t="shared" ref="J55:J57" si="2">F55+H55</f>
        <v>566</v>
      </c>
      <c r="K55" s="59"/>
    </row>
    <row r="56" spans="1:13" ht="30.75" customHeight="1" x14ac:dyDescent="0.2">
      <c r="A56" s="51"/>
      <c r="B56" s="52" t="s">
        <v>60</v>
      </c>
      <c r="C56" s="52" t="s">
        <v>59</v>
      </c>
      <c r="D56" s="24" t="s">
        <v>54</v>
      </c>
      <c r="E56" s="24"/>
      <c r="F56" s="53">
        <v>262</v>
      </c>
      <c r="G56" s="53"/>
      <c r="H56" s="60"/>
      <c r="I56" s="60"/>
      <c r="J56" s="58">
        <f t="shared" si="2"/>
        <v>262</v>
      </c>
      <c r="K56" s="59"/>
    </row>
    <row r="57" spans="1:13" ht="39.75" customHeight="1" x14ac:dyDescent="0.2">
      <c r="A57" s="51"/>
      <c r="B57" s="52" t="s">
        <v>61</v>
      </c>
      <c r="C57" s="52" t="s">
        <v>59</v>
      </c>
      <c r="D57" s="24" t="s">
        <v>54</v>
      </c>
      <c r="E57" s="24"/>
      <c r="F57" s="54">
        <v>304</v>
      </c>
      <c r="G57" s="54"/>
      <c r="H57" s="61"/>
      <c r="I57" s="61"/>
      <c r="J57" s="62">
        <f t="shared" si="2"/>
        <v>304</v>
      </c>
      <c r="K57" s="63"/>
      <c r="M57" s="64"/>
    </row>
    <row r="58" spans="1:13" ht="21" customHeight="1" x14ac:dyDescent="0.2">
      <c r="A58" s="51">
        <v>3</v>
      </c>
      <c r="B58" s="49" t="s">
        <v>62</v>
      </c>
      <c r="C58" s="52"/>
      <c r="D58" s="24"/>
      <c r="E58" s="65"/>
      <c r="F58" s="66"/>
      <c r="G58" s="66"/>
      <c r="H58" s="54"/>
      <c r="I58" s="54"/>
      <c r="J58" s="54"/>
      <c r="K58" s="54"/>
    </row>
    <row r="59" spans="1:13" ht="49.15" customHeight="1" x14ac:dyDescent="0.2">
      <c r="A59" s="51"/>
      <c r="B59" s="57" t="s">
        <v>63</v>
      </c>
      <c r="C59" s="52" t="s">
        <v>64</v>
      </c>
      <c r="D59" s="24" t="s">
        <v>65</v>
      </c>
      <c r="E59" s="24"/>
      <c r="F59" s="67">
        <f>ROUND(D45/F55,2)</f>
        <v>7614.06</v>
      </c>
      <c r="G59" s="67"/>
      <c r="H59" s="67">
        <f>ROUND(F45/F55,2)</f>
        <v>2704.8</v>
      </c>
      <c r="I59" s="67"/>
      <c r="J59" s="67">
        <f>H45/(J57+J56)</f>
        <v>10318.855123674912</v>
      </c>
      <c r="K59" s="67"/>
    </row>
    <row r="60" spans="1:13" ht="68.25" customHeight="1" x14ac:dyDescent="0.2">
      <c r="A60" s="51"/>
      <c r="B60" s="52" t="s">
        <v>66</v>
      </c>
      <c r="C60" s="52" t="s">
        <v>64</v>
      </c>
      <c r="D60" s="24" t="s">
        <v>65</v>
      </c>
      <c r="E60" s="24"/>
      <c r="F60" s="67">
        <v>118.03</v>
      </c>
      <c r="G60" s="67"/>
      <c r="H60" s="67"/>
      <c r="I60" s="67"/>
      <c r="J60" s="67">
        <f t="shared" ref="J60:J63" si="3">F60+H60</f>
        <v>118.03</v>
      </c>
      <c r="K60" s="67"/>
    </row>
    <row r="61" spans="1:13" ht="42" customHeight="1" x14ac:dyDescent="0.2">
      <c r="A61" s="68"/>
      <c r="B61" s="57" t="s">
        <v>67</v>
      </c>
      <c r="C61" s="52" t="s">
        <v>59</v>
      </c>
      <c r="D61" s="24" t="s">
        <v>65</v>
      </c>
      <c r="E61" s="24"/>
      <c r="F61" s="69">
        <f>ROUND(F56/F52,0)</f>
        <v>11</v>
      </c>
      <c r="G61" s="69"/>
      <c r="H61" s="67"/>
      <c r="I61" s="67"/>
      <c r="J61" s="69">
        <f t="shared" si="3"/>
        <v>11</v>
      </c>
      <c r="K61" s="69"/>
    </row>
    <row r="62" spans="1:13" ht="33" customHeight="1" x14ac:dyDescent="0.2">
      <c r="A62" s="51"/>
      <c r="B62" s="57" t="s">
        <v>68</v>
      </c>
      <c r="C62" s="52" t="s">
        <v>59</v>
      </c>
      <c r="D62" s="24" t="s">
        <v>65</v>
      </c>
      <c r="E62" s="24"/>
      <c r="F62" s="69">
        <f>F57/F53</f>
        <v>9.2121212121212128</v>
      </c>
      <c r="G62" s="69"/>
      <c r="H62" s="69"/>
      <c r="I62" s="69"/>
      <c r="J62" s="69">
        <f t="shared" si="3"/>
        <v>9.2121212121212128</v>
      </c>
      <c r="K62" s="69"/>
    </row>
    <row r="63" spans="1:13" ht="26.25" customHeight="1" x14ac:dyDescent="0.2">
      <c r="A63" s="51">
        <v>4</v>
      </c>
      <c r="B63" s="49" t="s">
        <v>69</v>
      </c>
      <c r="C63" s="52"/>
      <c r="D63" s="24"/>
      <c r="E63" s="24"/>
      <c r="F63" s="54"/>
      <c r="G63" s="54"/>
      <c r="H63" s="48"/>
      <c r="I63" s="48"/>
      <c r="J63" s="54">
        <f t="shared" si="3"/>
        <v>0</v>
      </c>
      <c r="K63" s="54"/>
    </row>
    <row r="64" spans="1:13" ht="30.6" customHeight="1" x14ac:dyDescent="0.2">
      <c r="A64" s="50"/>
      <c r="B64" s="57" t="s">
        <v>70</v>
      </c>
      <c r="C64" s="57"/>
      <c r="D64" s="70"/>
      <c r="E64" s="71"/>
      <c r="F64" s="72">
        <v>100</v>
      </c>
      <c r="G64" s="72"/>
      <c r="H64" s="72"/>
      <c r="I64" s="72"/>
      <c r="J64" s="72">
        <v>100</v>
      </c>
      <c r="K64" s="72"/>
    </row>
    <row r="65" spans="1:11" ht="42" customHeight="1" x14ac:dyDescent="0.25">
      <c r="A65" s="73" t="s">
        <v>71</v>
      </c>
      <c r="B65" s="74"/>
      <c r="C65" s="74"/>
      <c r="D65" s="75"/>
      <c r="E65" s="76"/>
      <c r="F65" s="77"/>
      <c r="G65" s="77"/>
      <c r="H65" s="78" t="s">
        <v>72</v>
      </c>
      <c r="I65" s="78"/>
      <c r="J65" s="78"/>
      <c r="K65" s="78"/>
    </row>
    <row r="66" spans="1:11" ht="15" customHeight="1" x14ac:dyDescent="0.2">
      <c r="A66" s="79"/>
      <c r="B66" s="80"/>
      <c r="C66" s="80"/>
      <c r="D66" s="81"/>
      <c r="E66" s="82" t="s">
        <v>73</v>
      </c>
      <c r="F66" s="83"/>
      <c r="G66" s="83"/>
      <c r="H66" s="84" t="s">
        <v>74</v>
      </c>
      <c r="I66" s="84"/>
      <c r="J66" s="84"/>
      <c r="K66" s="84"/>
    </row>
    <row r="67" spans="1:11" ht="57.75" customHeight="1" x14ac:dyDescent="0.25">
      <c r="A67" s="85" t="s">
        <v>75</v>
      </c>
      <c r="B67" s="86"/>
      <c r="C67" s="86"/>
      <c r="D67" s="81"/>
      <c r="E67" s="87"/>
      <c r="F67" s="87"/>
      <c r="G67" s="87"/>
      <c r="H67" s="88"/>
      <c r="I67" s="88"/>
      <c r="J67" s="88"/>
      <c r="K67" s="88"/>
    </row>
    <row r="68" spans="1:11" ht="30.75" customHeight="1" x14ac:dyDescent="0.25">
      <c r="A68" s="73" t="s">
        <v>76</v>
      </c>
      <c r="B68" s="74"/>
      <c r="C68" s="74"/>
      <c r="D68" s="75"/>
      <c r="E68" s="76"/>
      <c r="F68" s="77"/>
      <c r="G68" s="77"/>
      <c r="H68" s="89" t="s">
        <v>77</v>
      </c>
      <c r="I68" s="89"/>
      <c r="J68" s="89"/>
      <c r="K68" s="89"/>
    </row>
    <row r="69" spans="1:11" ht="24.75" customHeight="1" x14ac:dyDescent="0.2">
      <c r="A69" s="85"/>
      <c r="B69" s="85"/>
      <c r="C69" s="85"/>
      <c r="D69" s="81"/>
      <c r="E69" s="82" t="s">
        <v>73</v>
      </c>
      <c r="F69" s="82"/>
      <c r="G69" s="83"/>
      <c r="H69" s="84" t="s">
        <v>74</v>
      </c>
      <c r="I69" s="84"/>
      <c r="J69" s="84"/>
      <c r="K69" s="84"/>
    </row>
    <row r="70" spans="1:11" ht="36.75" customHeight="1" x14ac:dyDescent="0.2">
      <c r="A70" s="85" t="s">
        <v>78</v>
      </c>
      <c r="B70" s="85"/>
      <c r="C70" s="85"/>
      <c r="D70" s="81"/>
      <c r="E70" s="90"/>
      <c r="F70" s="90"/>
      <c r="G70" s="87"/>
      <c r="H70" s="91"/>
      <c r="I70" s="91"/>
      <c r="J70" s="91"/>
      <c r="K70" s="91"/>
    </row>
    <row r="71" spans="1:11" ht="21.95" customHeight="1" x14ac:dyDescent="0.2">
      <c r="A71" s="92"/>
      <c r="B71" s="85" t="s">
        <v>79</v>
      </c>
      <c r="C71" s="85"/>
      <c r="D71" s="81"/>
      <c r="E71" s="81"/>
      <c r="F71" s="81"/>
      <c r="G71" s="81"/>
      <c r="H71" s="81"/>
      <c r="I71" s="81"/>
      <c r="J71" s="81"/>
      <c r="K71" s="81"/>
    </row>
    <row r="72" spans="1:11" ht="48" customHeight="1" x14ac:dyDescent="0.2">
      <c r="A72" s="92"/>
      <c r="B72" s="93"/>
      <c r="C72" s="93"/>
      <c r="D72" s="81"/>
      <c r="E72" s="81"/>
      <c r="F72" s="81"/>
      <c r="G72" s="81"/>
      <c r="H72" s="81"/>
      <c r="I72" s="81"/>
      <c r="J72" s="81"/>
      <c r="K72" s="81"/>
    </row>
    <row r="73" spans="1:11" ht="54" customHeight="1" x14ac:dyDescent="0.2"/>
    <row r="74" spans="1:11" ht="38.25" customHeight="1" x14ac:dyDescent="0.2"/>
    <row r="75" spans="1:11" ht="40.5" customHeight="1" x14ac:dyDescent="0.2"/>
    <row r="76" spans="1:11" s="81" customFormat="1" ht="47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s="81" customForma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s="81" customFormat="1" ht="63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81" customFormat="1" ht="38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81" customFormat="1" ht="20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s="81" customFormat="1" ht="34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</sheetData>
  <mergeCells count="153">
    <mergeCell ref="A69:C69"/>
    <mergeCell ref="H69:K69"/>
    <mergeCell ref="A70:C70"/>
    <mergeCell ref="H70:K70"/>
    <mergeCell ref="B71:C71"/>
    <mergeCell ref="B72:C72"/>
    <mergeCell ref="A65:C65"/>
    <mergeCell ref="H65:K65"/>
    <mergeCell ref="H66:K66"/>
    <mergeCell ref="A67:C67"/>
    <mergeCell ref="H67:K67"/>
    <mergeCell ref="A68:C68"/>
    <mergeCell ref="H68:K68"/>
    <mergeCell ref="D63:E63"/>
    <mergeCell ref="F63:G63"/>
    <mergeCell ref="H63:I63"/>
    <mergeCell ref="J63:K63"/>
    <mergeCell ref="D64:E64"/>
    <mergeCell ref="F64:G64"/>
    <mergeCell ref="H64:I64"/>
    <mergeCell ref="J64:K64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D53:E53"/>
    <mergeCell ref="F53:G53"/>
    <mergeCell ref="H53:I53"/>
    <mergeCell ref="J53:K53"/>
    <mergeCell ref="D54:E54"/>
    <mergeCell ref="F54:G54"/>
    <mergeCell ref="H54:I54"/>
    <mergeCell ref="J54:K54"/>
    <mergeCell ref="D51:E51"/>
    <mergeCell ref="F51:G51"/>
    <mergeCell ref="H51:I51"/>
    <mergeCell ref="J51:K51"/>
    <mergeCell ref="D52:E52"/>
    <mergeCell ref="F52:G52"/>
    <mergeCell ref="H52:I52"/>
    <mergeCell ref="J52:K52"/>
    <mergeCell ref="J48:K48"/>
    <mergeCell ref="D49:E49"/>
    <mergeCell ref="F49:G49"/>
    <mergeCell ref="H49:I49"/>
    <mergeCell ref="J49:K49"/>
    <mergeCell ref="D50:E50"/>
    <mergeCell ref="F50:G50"/>
    <mergeCell ref="H50:I50"/>
    <mergeCell ref="J50:K50"/>
    <mergeCell ref="A45:C45"/>
    <mergeCell ref="D45:E45"/>
    <mergeCell ref="F45:G45"/>
    <mergeCell ref="H45:I45"/>
    <mergeCell ref="A47:H47"/>
    <mergeCell ref="D48:E48"/>
    <mergeCell ref="F48:G48"/>
    <mergeCell ref="H48:I48"/>
    <mergeCell ref="A43:C43"/>
    <mergeCell ref="D43:E43"/>
    <mergeCell ref="F43:G43"/>
    <mergeCell ref="H43:I43"/>
    <mergeCell ref="A44:C44"/>
    <mergeCell ref="D44:E44"/>
    <mergeCell ref="F44:G44"/>
    <mergeCell ref="H44:I44"/>
    <mergeCell ref="A40:H40"/>
    <mergeCell ref="A41:I41"/>
    <mergeCell ref="A42:C42"/>
    <mergeCell ref="D42:E42"/>
    <mergeCell ref="F42:G42"/>
    <mergeCell ref="H42:I42"/>
    <mergeCell ref="B37:C37"/>
    <mergeCell ref="D37:E37"/>
    <mergeCell ref="F37:G37"/>
    <mergeCell ref="H37:I37"/>
    <mergeCell ref="A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A32:H32"/>
    <mergeCell ref="A33:I33"/>
    <mergeCell ref="B34:C34"/>
    <mergeCell ref="D34:E34"/>
    <mergeCell ref="F34:G34"/>
    <mergeCell ref="H34:I34"/>
    <mergeCell ref="B23:H23"/>
    <mergeCell ref="A25:K25"/>
    <mergeCell ref="A26:J26"/>
    <mergeCell ref="A27:K27"/>
    <mergeCell ref="B29:H29"/>
    <mergeCell ref="B30:H30"/>
    <mergeCell ref="A16:K16"/>
    <mergeCell ref="A17:K17"/>
    <mergeCell ref="A18:K18"/>
    <mergeCell ref="A19:K19"/>
    <mergeCell ref="A20:K20"/>
    <mergeCell ref="B22:H22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</mergeCells>
  <pageMargins left="0.23622047244094491" right="0.23622047244094491" top="0.74803149606299213" bottom="0.74803149606299213" header="0.31496062992125984" footer="0.31496062992125984"/>
  <pageSetup paperSize="9" scale="55" fitToHeight="3" orientation="landscape" r:id="rId1"/>
  <rowBreaks count="3" manualBreakCount="3">
    <brk id="10" max="11" man="1"/>
    <brk id="36" max="11" man="1"/>
    <brk id="5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1200</vt:lpstr>
      <vt:lpstr>'1200'!Область_печати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2022-05-05T11:20:47Z</dcterms:created>
  <dcterms:modified xsi:type="dcterms:W3CDTF">2022-05-05T11:21:54Z</dcterms:modified>
</cp:coreProperties>
</file>