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435" yWindow="75" windowWidth="25245" windowHeight="10140"/>
  </bookViews>
  <sheets>
    <sheet name="0617321" sheetId="1" r:id="rId1"/>
  </sheets>
  <definedNames>
    <definedName name="_xlnm.Print_Area" localSheetId="0">'0617321'!$A$1:$BQ$205</definedName>
  </definedNames>
  <calcPr calcId="152511"/>
</workbook>
</file>

<file path=xl/calcChain.xml><?xml version="1.0" encoding="utf-8"?>
<calcChain xmlns="http://schemas.openxmlformats.org/spreadsheetml/2006/main">
  <c r="AS119" i="1" l="1"/>
  <c r="AX119" i="1" s="1"/>
  <c r="AS107" i="1"/>
  <c r="AS115" i="1" s="1"/>
  <c r="AX115" i="1" s="1"/>
  <c r="AS95" i="1"/>
  <c r="AX95" i="1" s="1"/>
  <c r="AS89" i="1"/>
  <c r="AX89" i="1" s="1"/>
  <c r="AS83" i="1"/>
  <c r="AX83" i="1" s="1"/>
  <c r="AS77" i="1"/>
  <c r="AX77" i="1" s="1"/>
  <c r="AS71" i="1"/>
  <c r="AX71" i="1" s="1"/>
  <c r="AX125" i="1"/>
  <c r="AX123" i="1"/>
  <c r="AX121" i="1"/>
  <c r="AX118" i="1"/>
  <c r="AX113" i="1"/>
  <c r="AX111" i="1"/>
  <c r="AX110" i="1"/>
  <c r="AX109" i="1"/>
  <c r="AX106" i="1"/>
  <c r="AX103" i="1"/>
  <c r="AX99" i="1"/>
  <c r="AX98" i="1"/>
  <c r="AX97" i="1"/>
  <c r="AX94" i="1"/>
  <c r="AX87" i="1"/>
  <c r="AX86" i="1"/>
  <c r="AX85" i="1"/>
  <c r="AX82" i="1"/>
  <c r="AX79" i="1"/>
  <c r="AX75" i="1"/>
  <c r="AX74" i="1"/>
  <c r="AX73" i="1"/>
  <c r="AX70" i="1"/>
  <c r="AS91" i="1" l="1"/>
  <c r="AX91" i="1" s="1"/>
  <c r="AX107" i="1"/>
  <c r="AS101" i="1"/>
  <c r="AX101" i="1" s="1"/>
  <c r="AI119" i="1"/>
  <c r="AI121" i="1"/>
  <c r="AI118" i="1"/>
  <c r="BH119" i="1"/>
  <c r="BC119" i="1"/>
  <c r="BH118" i="1"/>
  <c r="BC118" i="1"/>
  <c r="BM119" i="1" l="1"/>
  <c r="BM118" i="1"/>
  <c r="BH103" i="1"/>
  <c r="BM103" i="1" s="1"/>
  <c r="BC103" i="1"/>
  <c r="BH101" i="1"/>
  <c r="BC101" i="1"/>
  <c r="BH99" i="1"/>
  <c r="BC99" i="1"/>
  <c r="BH98" i="1"/>
  <c r="BC98" i="1"/>
  <c r="BH97" i="1"/>
  <c r="BM97" i="1" s="1"/>
  <c r="BC97" i="1"/>
  <c r="BH75" i="1"/>
  <c r="BC75" i="1"/>
  <c r="BH74" i="1"/>
  <c r="BC74" i="1"/>
  <c r="BH73" i="1"/>
  <c r="BC73" i="1"/>
  <c r="X60" i="1"/>
  <c r="AN60" i="1"/>
  <c r="AC59" i="1"/>
  <c r="AS59" i="1"/>
  <c r="AY59" i="1"/>
  <c r="BD59" i="1"/>
  <c r="BM99" i="1" l="1"/>
  <c r="BM75" i="1"/>
  <c r="BM101" i="1"/>
  <c r="BM74" i="1"/>
  <c r="BM73" i="1"/>
  <c r="BM98" i="1"/>
  <c r="BI59" i="1"/>
  <c r="AU44" i="1" l="1"/>
  <c r="AZ44" i="1" s="1"/>
  <c r="BH125" i="1"/>
  <c r="BC125" i="1"/>
  <c r="BH115" i="1"/>
  <c r="BC115" i="1"/>
  <c r="BH91" i="1"/>
  <c r="BC91" i="1"/>
  <c r="BH79" i="1"/>
  <c r="BM79" i="1" s="1"/>
  <c r="BC79" i="1"/>
  <c r="BH123" i="1"/>
  <c r="BC123" i="1"/>
  <c r="BH113" i="1"/>
  <c r="BC113" i="1"/>
  <c r="BH89" i="1"/>
  <c r="BC89" i="1"/>
  <c r="BH77" i="1"/>
  <c r="BM77" i="1" s="1"/>
  <c r="BC77" i="1"/>
  <c r="BH121" i="1"/>
  <c r="BC121" i="1"/>
  <c r="BH111" i="1"/>
  <c r="BC111" i="1"/>
  <c r="BH110" i="1"/>
  <c r="BC110" i="1"/>
  <c r="BH109" i="1"/>
  <c r="BM109" i="1" s="1"/>
  <c r="BC109" i="1"/>
  <c r="BH87" i="1"/>
  <c r="BC87" i="1"/>
  <c r="BH86" i="1"/>
  <c r="BC86" i="1"/>
  <c r="BH85" i="1"/>
  <c r="BC85" i="1"/>
  <c r="BH107" i="1"/>
  <c r="BM107" i="1" s="1"/>
  <c r="BC107" i="1"/>
  <c r="BH106" i="1"/>
  <c r="BC106" i="1"/>
  <c r="BH95" i="1"/>
  <c r="BC95" i="1"/>
  <c r="BH94" i="1"/>
  <c r="BC94" i="1"/>
  <c r="BH83" i="1"/>
  <c r="BM83" i="1" s="1"/>
  <c r="BC83" i="1"/>
  <c r="BH82" i="1"/>
  <c r="BC82" i="1"/>
  <c r="BH71" i="1"/>
  <c r="BC71" i="1"/>
  <c r="BH70" i="1"/>
  <c r="BC70" i="1"/>
  <c r="BM70" i="1" s="1"/>
  <c r="BD60" i="1"/>
  <c r="AY60" i="1"/>
  <c r="AS60" i="1"/>
  <c r="AC60" i="1"/>
  <c r="BD58" i="1"/>
  <c r="AY58" i="1"/>
  <c r="AS58" i="1"/>
  <c r="AC58" i="1"/>
  <c r="BD44" i="1"/>
  <c r="AK44" i="1"/>
  <c r="BI43" i="1"/>
  <c r="BD43" i="1"/>
  <c r="AZ43" i="1"/>
  <c r="AK43" i="1"/>
  <c r="BM94" i="1" l="1"/>
  <c r="BM89" i="1"/>
  <c r="BM71" i="1"/>
  <c r="BM95" i="1"/>
  <c r="BM86" i="1"/>
  <c r="BM111" i="1"/>
  <c r="BM113" i="1"/>
  <c r="BM115" i="1"/>
  <c r="BM85" i="1"/>
  <c r="BM91" i="1"/>
  <c r="BM82" i="1"/>
  <c r="BM87" i="1"/>
  <c r="BM121" i="1"/>
  <c r="BM123" i="1"/>
  <c r="BM125" i="1"/>
  <c r="BM110" i="1"/>
  <c r="BM106" i="1"/>
  <c r="BI58" i="1"/>
  <c r="BI44" i="1"/>
  <c r="BN44" i="1" s="1"/>
  <c r="BN43" i="1"/>
  <c r="BI60" i="1"/>
</calcChain>
</file>

<file path=xl/sharedStrings.xml><?xml version="1.0" encoding="utf-8"?>
<sst xmlns="http://schemas.openxmlformats.org/spreadsheetml/2006/main" count="478" uniqueCount="146">
  <si>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</si>
  <si>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</si>
  <si>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</si>
  <si>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</si>
  <si>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</si>
  <si>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</si>
  <si>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</si>
  <si>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</si>
  <si>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</si>
  <si>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</si>
  <si>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</si>
  <si>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</si>
  <si>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</si>
  <si>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</si>
  <si>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</si>
  <si>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</si>
  <si>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0617321</t>
  </si>
  <si>
    <t>7321</t>
  </si>
  <si>
    <t>0443</t>
  </si>
  <si>
    <t>Будівництво освітніх установ та закладів</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</si>
  <si>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</si>
  <si>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</si>
  <si>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</si>
  <si>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</si>
  <si>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</si>
  <si>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</si>
  <si>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</si>
  <si>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</si>
  <si>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name</t>
  </si>
  <si>
    <t>Створення ефективних умов діяльності закладів освіти</t>
  </si>
  <si>
    <t>s5.2</t>
  </si>
  <si>
    <t>Розвиток інфраструктури освітніх установ та закладів.</t>
  </si>
  <si>
    <t>5. Мета бюджетної програми</t>
  </si>
  <si>
    <t>6. Завдання бюджетної програми</t>
  </si>
  <si>
    <t>Завдання</t>
  </si>
  <si>
    <t>npp</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</si>
  <si>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</si>
  <si>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</si>
  <si>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</si>
  <si>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</si>
  <si>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</si>
  <si>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</si>
  <si>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</si>
  <si>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</si>
  <si>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</si>
  <si>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</si>
  <si>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</si>
  <si>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</si>
  <si>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</si>
  <si>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</si>
  <si>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</si>
  <si>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</si>
  <si>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</si>
  <si>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</si>
  <si>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</si>
  <si>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Будівництво, капітальний ремонт, реконструкція та добудова закладів освіти, будівель та споруд закладів освіти</t>
  </si>
  <si>
    <t>s5.5</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</si>
  <si>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</si>
  <si>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</si>
  <si>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</si>
  <si>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</si>
  <si>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</si>
  <si>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</si>
  <si>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</si>
  <si>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Цільова Програма попередження виникнення надзвичайних ситуацій та забезпечення пожежної і техногенної безпеки</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</si>
  <si>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</si>
  <si>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</si>
  <si>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</si>
  <si>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</si>
  <si>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</si>
  <si>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</si>
  <si>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</si>
  <si>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</si>
  <si>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</si>
  <si>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
  </si>
  <si>
    <t>s5.7</t>
  </si>
  <si>
    <t>грн.</t>
  </si>
  <si>
    <t>Договірні зобов’язання</t>
  </si>
  <si>
    <t>Рішення</t>
  </si>
  <si>
    <t>Вартість об’єкта будівництва споруди цивільного захисту для закладу дошкільної освіти № 18</t>
  </si>
  <si>
    <t>продукту</t>
  </si>
  <si>
    <t>од.</t>
  </si>
  <si>
    <t>кв. м.</t>
  </si>
  <si>
    <t>Розрахунок</t>
  </si>
  <si>
    <t>осіб</t>
  </si>
  <si>
    <t>ефективності</t>
  </si>
  <si>
    <t>Середні витрати на об’єкт реконструкції</t>
  </si>
  <si>
    <t>якості</t>
  </si>
  <si>
    <t>відс.</t>
  </si>
  <si>
    <t>Відсоток забезпеченості фінансовим ресурсом об`єкту реконструкції</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</si>
  <si>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</si>
  <si>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</si>
  <si>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p5.9</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</si>
  <si>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</si>
  <si>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</si>
  <si>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</si>
  <si>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</si>
  <si>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</si>
  <si>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</si>
  <si>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</si>
  <si>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</si>
  <si>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</si>
  <si>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</si>
  <si>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</si>
  <si>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Забезпечення розвитку об'єктів соціально-культурного значення. Будівництва, реконструкції та реставрації, будівель і споруд закладів освіти. Створення належних умов для функціонування закладів освіти й забезпечення  доступності та якості отримання освітніх послуг.</t>
  </si>
  <si>
    <t>Будівництво закладів освіти, будівель та споруд закладів освіти. Капітальний ремонт, реконструкція та добудова існуючих закладів освіти, приміщень, будівель та споруд закладів освіти. Розширення мережі закладів освіти. Утримання в належному стані будівель та споруд закладів освіти.</t>
  </si>
  <si>
    <t xml:space="preserve">         За напрямом використання бюджетних коштів для будівництва споруд цивільного захисту, було затверджено обсяг видатків у сумі 42 403 000,67 грн, а для реконструкції існуючих газових мереж з заміною ВОГ – 108 534,57 грн. Станом на кінець бюджетного періоду виконання касових видатків склало для будівництва 41 691 190,00 грн (98 % від затвердженого обсягу), а для реконструкції 107 771,73 грн (99 %).
         Залишок коштів для будівництва у розмірі 711 810,67 грн пояснюється економією коштів та технічними факторами, що виникли під час реалізації програми. Частина робіт була відкладена на наступний бюджетний період, що вплинуло на обсяг витрат. Для реконструкції незначний залишок виник внаслідок округлення сум під час оплат.</t>
  </si>
  <si>
    <t>Програма розвитку освіти Хмельницької міської територіальної громади на 2022 - 2026 роки (зі змінами)</t>
  </si>
  <si>
    <t>Нове будівництво споруди цивільного захисту для закладу дошкільної освіти № 15 "Червона шапочка"</t>
  </si>
  <si>
    <t>Вартість об’єкта</t>
  </si>
  <si>
    <t>Обсяг видатків з урахуванням попередніх періодів</t>
  </si>
  <si>
    <t xml:space="preserve">Кількість об’єктів </t>
  </si>
  <si>
    <t>Рішення сесії Хмельницької міської ради від 21.12.2023 року № 15; рішення сесії Хмельницької міської ради від 13.03.2024 року № 13; рішення сесії від 11.12.2024 року № 8</t>
  </si>
  <si>
    <t>Рішення сесії Хмельницької міської ради від 21.12.2023 року № 15; рішення сесії Хмельницької міської ради від 13.03.2024 року № 13</t>
  </si>
  <si>
    <t>Загальна площа споруди цивільного захисту</t>
  </si>
  <si>
    <t xml:space="preserve">Місткість споруди цивільного захисту </t>
  </si>
  <si>
    <t xml:space="preserve">Середні витрати на 1 кв.м </t>
  </si>
  <si>
    <t xml:space="preserve">Відсоток забезпеченості фінансовим ресурсом на будівництво </t>
  </si>
  <si>
    <t>Нове будівництво споруди цивільного захисту для закладу дошкільної освіти № 18 "Зірочка"</t>
  </si>
  <si>
    <t>Рішення сесії Хмельницької міської ради від 21.12.2023 року № 15; рішення сесії Хмельницької міської ради від 13.03.2024 року № 13; рішення сесії Хмельницької міської ради від 16.08.2024 року № 6; рішення сесії від 17.10.2024 року № 3</t>
  </si>
  <si>
    <t xml:space="preserve">Загальна площа будівництво споруди цивільного захисту </t>
  </si>
  <si>
    <t>Нове будівництво споруди цивільного захисту для комунального закладу загальної середньої освти "Гімназії № 19 імені академіка Михайла Павловського Хмельницької міської ради"</t>
  </si>
  <si>
    <t xml:space="preserve">Вартість об’єкта </t>
  </si>
  <si>
    <t>Рішення сесії Хмельницької міської ради від 21.12.2023 року № 15; рішення сесії Хмельницької міської ради від 13.03.2024 року № 13; рішення сесії Хмельницької міської ради від 22.05.2024 року № 6;  рішення сесії Хмельницької міської ради від 11.12.2024 року № 8</t>
  </si>
  <si>
    <t xml:space="preserve">Загальна площа споруди цивільного захисту </t>
  </si>
  <si>
    <t>Рішення сесії Хмельницької міської ради від 21.12.2023 року № 15; рішення сесії Хмельницької міської ради від 13.03.2024 року № 13; рішення сесії Хмельницької міської ради від 22.05.2024 року № 6</t>
  </si>
  <si>
    <t>Місткість споруди цивільного захисту</t>
  </si>
  <si>
    <t>Відсоток забезпеченості фінансовим ресурсом</t>
  </si>
  <si>
    <t>Нове будівництво споруди цивільного захисту для Шаровечківської загальноосвітній школі І-ІІІ ступенів</t>
  </si>
  <si>
    <t>Середні витрати на 1 кв.м</t>
  </si>
  <si>
    <t xml:space="preserve">Реконструкція існуючих газових мереж з заміною ВОГ теплогенераторної Іванковецького ліцею Хмельницької міської ради </t>
  </si>
  <si>
    <t>Рішення сесії Хмельницької міської ради від 16.08.2024 року № 6</t>
  </si>
  <si>
    <t>Обсяг видатків на будівництво споруди цивільного</t>
  </si>
  <si>
    <t>Під час виконання бюджетної програми не було виявлено розбіжностей між фактичними та затвердженими результативними показниками.</t>
  </si>
  <si>
    <t xml:space="preserve">Розбіжності між фактичними та затвердженими показниками результативності пояснюються оплатою актів за виконані роботи відповідно до фактичного обсягу виконаних робіт, а також перенесенням будівельних робіт на 2025 рік. </t>
  </si>
  <si>
    <t>Розбіжність між фактичними та затвердженими показниками результативності зменшилася на 3,64% у зв’язку з утворенням невикористаного залишку коштів на кінець звітного періоду.</t>
  </si>
  <si>
    <t>Зменшення різниці між фактичними та затвердженими показниками вартості об’єкта на 3 804 960,92 грн відбулося через динамічну договірну ціну робіт, яка розраховується згідно з Настановою з визначення вартості будівництва, затвердженою наказом Міністерства розвитку громад та територій України від 01.11.2021 року № 281.</t>
  </si>
  <si>
    <t>Розбіжність між фактичними та затвердженими показниками є незначною.</t>
  </si>
  <si>
    <t>Зменшення середніх витрат на 1 кв. м обумовлено остаточною вартістю об’єкта після завершення будівельних робіт та фактичними витратами, що відповідають наданим актам виконаних робіт.</t>
  </si>
  <si>
    <t>Розбіжність між фактичними та затвердженими показниками результативності зменшилася на 0,05% у зв’язку з утворенням невикористаного залишку коштів на кінець звітного періоду.</t>
  </si>
  <si>
    <t>Зменшення вартості об’єкта на 762,84 грн зумовлено фактичними витратами після завершення будівельних робіт, що підтверджуються наданими актами виконаних робіт.</t>
  </si>
  <si>
    <t>Розбіжності між фактичними та затвердженими показниками результативності пояснюються оплатою актів виконаних робіт згідно з фактичним обсягом виконаних робіт.</t>
  </si>
  <si>
    <t>Розбіжності між фактичними та затвердженими показниками результативності пояснюються оплатою актів виконаних робіт відповідно до фактичного обсягу виконаних робіт, а також перенесенням частини будівельних робіт на 2025 рік.</t>
  </si>
  <si>
    <t>Середні витрати на об’єкт реконструкції відповідають фактичними витратами після завершення будівельних робіт, що підтверджуються наданими актами виконаних робіт.</t>
  </si>
  <si>
    <t xml:space="preserve">          За результатами аналізу стану виконання результативних показників програми встановлено, що показники мають незначні відхилення від затверджених планових значень. Основні причини цих відхилень є залишок асигнувань на кінець року, яке обумовлено фактичним обсягом виконаних робіт до обсягу наданих актів виконаних робіт і перенесенням частини будівельних робіт на 2025 рік. Зменшення вартості об’єктів  відбулося за рахунок перегляду договірних цін, що проводився у відповідності до Настанови з визначення вартості будівництва та скорочення фактичних витрат після завершення будівельних робіт, що підтверджено наданими актами виконаних робіт.</t>
  </si>
  <si>
    <t xml:space="preserve">         Програма "Будівництво освітніх установ та закладів" спрямована на створення належних умов для функціонування закладів освіти, забезпечення доступності та якості освітніх послуг. У межах програми реалізовано нове будівництво 4 об'єктів цивільного захисту, а також проведено реконструкцію газових мереж у 1 закладі. На кінець року зафіксовано залишок асигнувань, що обумовлено фактичним обсягом виконаних робіт та перенесенням частини будівельних робіт на 2025 рік. Також спостерігається зменшення вартості об'єктів за рахунок зниження договірної ціни та фактичними витратами після завершення будівельних робіт. Виконання програми демонструє ефективне використання бюджетних коштів та поступовий прогрес у створенні умов для підвищення якості освіти.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</si>
</sst>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1"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
      <b/>
      <sz val="10"/>
      <color rgb="FF00000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4" fontId="2"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4"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4" fontId="12" fillId="0" borderId="4" xfId="0" applyNumberFormat="1" applyFont="1" applyBorder="1" applyAlignment="1">
      <alignment horizontal="center" vertical="center" wrapText="1"/>
    </xf>
    <xf numFmtId="4" fontId="12" fillId="0" borderId="5" xfId="0" applyNumberFormat="1" applyFont="1" applyBorder="1" applyAlignment="1">
      <alignment horizontal="center" vertical="center" wrapText="1"/>
    </xf>
    <xf numFmtId="4" fontId="12" fillId="0" borderId="6" xfId="0" applyNumberFormat="1"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 fontId="20" fillId="0" borderId="4" xfId="0" applyNumberFormat="1" applyFont="1" applyFill="1" applyBorder="1" applyAlignment="1">
      <alignment horizontal="center" vertical="center" wrapText="1" shrinkToFit="1"/>
    </xf>
    <xf numFmtId="1" fontId="20" fillId="0" borderId="5" xfId="0" applyNumberFormat="1" applyFont="1" applyFill="1" applyBorder="1" applyAlignment="1">
      <alignment horizontal="center" vertical="center" wrapText="1" shrinkToFit="1"/>
    </xf>
    <xf numFmtId="1" fontId="20" fillId="0" borderId="6" xfId="0" applyNumberFormat="1" applyFont="1" applyFill="1" applyBorder="1" applyAlignment="1">
      <alignment horizontal="center" vertical="center" wrapText="1" shrinkToFit="1"/>
    </xf>
    <xf numFmtId="49"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 fontId="0" fillId="0" borderId="3" xfId="0" applyNumberFormat="1" applyFont="1" applyBorder="1" applyAlignment="1">
      <alignment horizontal="center" vertical="center"/>
    </xf>
    <xf numFmtId="0" fontId="12" fillId="0" borderId="5" xfId="0" applyFont="1" applyBorder="1" applyAlignment="1">
      <alignment horizontal="center" vertical="center" wrapText="1"/>
    </xf>
    <xf numFmtId="0" fontId="2" fillId="0" borderId="3" xfId="0" applyFont="1" applyBorder="1" applyAlignment="1">
      <alignment horizontal="center"/>
    </xf>
    <xf numFmtId="0" fontId="10" fillId="0" borderId="3" xfId="0" applyFont="1" applyBorder="1" applyAlignment="1">
      <alignment horizontal="center" vertical="center" wrapText="1"/>
    </xf>
    <xf numFmtId="0" fontId="10" fillId="0" borderId="0" xfId="0" applyFont="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NumberFormat="1" applyFont="1" applyBorder="1" applyAlignment="1">
      <alignment horizontal="left" vertical="top" wrapText="1"/>
    </xf>
    <xf numFmtId="0" fontId="2" fillId="0" borderId="2" xfId="0" applyNumberFormat="1" applyFont="1" applyBorder="1" applyAlignment="1">
      <alignment horizontal="left" vertical="top" wrapText="1"/>
    </xf>
    <xf numFmtId="0" fontId="2" fillId="0" borderId="8" xfId="0" applyNumberFormat="1" applyFont="1" applyBorder="1" applyAlignment="1">
      <alignment horizontal="left" vertical="top" wrapText="1"/>
    </xf>
    <xf numFmtId="0" fontId="2" fillId="0" borderId="9"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10" xfId="0" applyNumberFormat="1" applyFont="1" applyBorder="1" applyAlignment="1">
      <alignment horizontal="left" vertical="top" wrapText="1"/>
    </xf>
    <xf numFmtId="0" fontId="2" fillId="0" borderId="4" xfId="0" applyFont="1" applyBorder="1" applyAlignment="1">
      <alignment horizontal="left" vertical="center" wrapText="1"/>
    </xf>
    <xf numFmtId="0" fontId="10" fillId="0" borderId="0" xfId="0" applyFont="1" applyBorder="1" applyAlignment="1">
      <alignment horizontal="left"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2" fillId="0" borderId="3" xfId="0" applyFont="1" applyBorder="1" applyAlignment="1">
      <alignment horizont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4" fontId="15" fillId="0" borderId="3" xfId="0" applyNumberFormat="1" applyFont="1" applyBorder="1" applyAlignment="1">
      <alignment horizontal="center" vertical="center"/>
    </xf>
    <xf numFmtId="0" fontId="11" fillId="0" borderId="1" xfId="0" applyFont="1" applyBorder="1" applyAlignment="1">
      <alignment horizontal="righ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top"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4" fontId="13" fillId="0" borderId="3"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2" fillId="0" borderId="4" xfId="0" applyNumberFormat="1" applyFont="1" applyBorder="1" applyAlignment="1">
      <alignment horizontal="left"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center" vertical="center" wrapText="1"/>
    </xf>
    <xf numFmtId="1" fontId="20" fillId="0" borderId="3" xfId="0" applyNumberFormat="1" applyFont="1" applyFill="1" applyBorder="1" applyAlignment="1">
      <alignment horizontal="center" vertical="center" wrapText="1" shrinkToFi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left" vertical="top" wrapText="1"/>
    </xf>
    <xf numFmtId="0" fontId="7" fillId="0" borderId="0" xfId="0" applyFont="1" applyAlignment="1">
      <alignment horizontal="center" vertical="top" wrapText="1"/>
    </xf>
    <xf numFmtId="0" fontId="6" fillId="0" borderId="1" xfId="0" quotePrefix="1" applyFont="1" applyBorder="1" applyAlignment="1">
      <alignment horizontal="left" vertical="top"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cellXfs>
  <cellStyles count="1">
    <cellStyle name="Звичайний" xfId="0" builtinId="0"/>
  </cellStyles>
  <dxfs count="20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05"/>
  <sheetViews>
    <sheetView tabSelected="1" view="pageBreakPreview" topLeftCell="A2" zoomScale="80" zoomScaleNormal="100" zoomScaleSheetLayoutView="80" workbookViewId="0">
      <selection activeCell="A194" sqref="A194:BL194"/>
    </sheetView>
  </sheetViews>
  <sheetFormatPr defaultColWidth="9.140625" defaultRowHeight="12.75" x14ac:dyDescent="0.2"/>
  <cols>
    <col min="1" max="1" width="3.28515625" style="1" customWidth="1"/>
    <col min="2" max="2" width="3.42578125" style="1" customWidth="1"/>
    <col min="3" max="4" width="2.85546875" style="1" customWidth="1"/>
    <col min="5" max="5" width="3.28515625" style="1" customWidth="1"/>
    <col min="6" max="6" width="5.42578125" style="1" customWidth="1"/>
    <col min="7" max="7" width="2.85546875" style="1" customWidth="1"/>
    <col min="8" max="8" width="4" style="1" customWidth="1"/>
    <col min="9" max="9" width="4.7109375" style="1" customWidth="1"/>
    <col min="10" max="19" width="2.85546875" style="1" customWidth="1"/>
    <col min="20" max="20" width="3.85546875" style="1" customWidth="1"/>
    <col min="21" max="51" width="2.85546875" style="1" customWidth="1"/>
    <col min="52" max="52" width="5.7109375" style="1" customWidth="1"/>
    <col min="53" max="53" width="2.85546875" style="1" customWidth="1"/>
    <col min="54" max="54" width="3.5703125" style="1" customWidth="1"/>
    <col min="55"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60" t="s">
        <v>0</v>
      </c>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1:64" ht="9" customHeight="1" x14ac:dyDescent="0.2">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row>
    <row r="4" spans="1:64" ht="15.75" customHeight="1" x14ac:dyDescent="0.2">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row>
    <row r="7" spans="1:64" ht="9.75" hidden="1" customHeight="1" x14ac:dyDescent="0.2">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row>
    <row r="8" spans="1:64" ht="9.75" hidden="1" customHeight="1" x14ac:dyDescent="0.2">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row>
    <row r="9" spans="1:64" ht="8.4499999999999993" hidden="1"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row>
    <row r="10" spans="1:64" ht="15.75" x14ac:dyDescent="0.2">
      <c r="A10" s="162" t="s">
        <v>1</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row>
    <row r="11" spans="1:64" ht="15.75" customHeight="1" x14ac:dyDescent="0.2">
      <c r="A11" s="162" t="s">
        <v>2</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row>
    <row r="12" spans="1:64" ht="15.75" customHeight="1" x14ac:dyDescent="0.2">
      <c r="A12" s="162" t="s">
        <v>3</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164" t="s">
        <v>5</v>
      </c>
      <c r="C14" s="165"/>
      <c r="D14" s="165"/>
      <c r="E14" s="165"/>
      <c r="F14" s="165"/>
      <c r="G14" s="165"/>
      <c r="H14" s="165"/>
      <c r="I14" s="165"/>
      <c r="J14" s="165"/>
      <c r="K14" s="165"/>
      <c r="L14" s="165"/>
      <c r="M14" s="5"/>
      <c r="N14" s="166" t="s">
        <v>6</v>
      </c>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6"/>
      <c r="AU14" s="164" t="s">
        <v>7</v>
      </c>
      <c r="AV14" s="165"/>
      <c r="AW14" s="165"/>
      <c r="AX14" s="165"/>
      <c r="AY14" s="165"/>
      <c r="AZ14" s="165"/>
      <c r="BA14" s="165"/>
      <c r="BB14" s="165"/>
      <c r="BC14" s="6"/>
      <c r="BD14" s="6"/>
      <c r="BE14" s="6"/>
      <c r="BF14" s="6"/>
      <c r="BG14" s="6"/>
      <c r="BH14" s="6"/>
      <c r="BI14" s="6"/>
      <c r="BJ14" s="6"/>
      <c r="BK14" s="6"/>
      <c r="BL14" s="6"/>
    </row>
    <row r="15" spans="1:64" ht="21.75" customHeight="1" x14ac:dyDescent="0.2">
      <c r="A15" s="7"/>
      <c r="B15" s="147" t="s">
        <v>8</v>
      </c>
      <c r="C15" s="147"/>
      <c r="D15" s="147"/>
      <c r="E15" s="147"/>
      <c r="F15" s="147"/>
      <c r="G15" s="147"/>
      <c r="H15" s="147"/>
      <c r="I15" s="147"/>
      <c r="J15" s="147"/>
      <c r="K15" s="147"/>
      <c r="L15" s="147"/>
      <c r="M15" s="7"/>
      <c r="N15" s="167" t="s">
        <v>9</v>
      </c>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7"/>
      <c r="AU15" s="147" t="s">
        <v>10</v>
      </c>
      <c r="AV15" s="147"/>
      <c r="AW15" s="147"/>
      <c r="AX15" s="147"/>
      <c r="AY15" s="147"/>
      <c r="AZ15" s="147"/>
      <c r="BA15" s="147"/>
      <c r="BB15" s="147"/>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164" t="s">
        <v>12</v>
      </c>
      <c r="C17" s="165"/>
      <c r="D17" s="165"/>
      <c r="E17" s="165"/>
      <c r="F17" s="165"/>
      <c r="G17" s="165"/>
      <c r="H17" s="165"/>
      <c r="I17" s="165"/>
      <c r="J17" s="165"/>
      <c r="K17" s="165"/>
      <c r="L17" s="165"/>
      <c r="M17" s="5"/>
      <c r="N17" s="166" t="s">
        <v>13</v>
      </c>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6"/>
      <c r="AU17" s="164" t="s">
        <v>7</v>
      </c>
      <c r="AV17" s="165"/>
      <c r="AW17" s="165"/>
      <c r="AX17" s="165"/>
      <c r="AY17" s="165"/>
      <c r="AZ17" s="165"/>
      <c r="BA17" s="165"/>
      <c r="BB17" s="165"/>
      <c r="BC17" s="10"/>
      <c r="BD17" s="10"/>
      <c r="BE17" s="10"/>
      <c r="BF17" s="10"/>
      <c r="BG17" s="10"/>
      <c r="BH17" s="10"/>
      <c r="BI17" s="10"/>
      <c r="BJ17" s="10"/>
      <c r="BK17" s="10"/>
      <c r="BL17" s="11"/>
    </row>
    <row r="18" spans="1:79" ht="23.25" customHeight="1" x14ac:dyDescent="0.2">
      <c r="A18" s="12"/>
      <c r="B18" s="147" t="s">
        <v>8</v>
      </c>
      <c r="C18" s="147"/>
      <c r="D18" s="147"/>
      <c r="E18" s="147"/>
      <c r="F18" s="147"/>
      <c r="G18" s="147"/>
      <c r="H18" s="147"/>
      <c r="I18" s="147"/>
      <c r="J18" s="147"/>
      <c r="K18" s="147"/>
      <c r="L18" s="147"/>
      <c r="M18" s="7"/>
      <c r="N18" s="167" t="s">
        <v>14</v>
      </c>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7"/>
      <c r="AU18" s="147" t="s">
        <v>10</v>
      </c>
      <c r="AV18" s="147"/>
      <c r="AW18" s="147"/>
      <c r="AX18" s="147"/>
      <c r="AY18" s="147"/>
      <c r="AZ18" s="147"/>
      <c r="BA18" s="147"/>
      <c r="BB18" s="147"/>
      <c r="BC18" s="13"/>
      <c r="BD18" s="13"/>
      <c r="BE18" s="13"/>
      <c r="BF18" s="13"/>
      <c r="BG18" s="13"/>
      <c r="BH18" s="13"/>
      <c r="BI18" s="13"/>
      <c r="BJ18" s="13"/>
      <c r="BK18" s="14"/>
      <c r="BL18" s="13"/>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15" customHeight="1" x14ac:dyDescent="0.2">
      <c r="A20" s="4" t="s">
        <v>15</v>
      </c>
      <c r="B20" s="164" t="s">
        <v>16</v>
      </c>
      <c r="C20" s="165"/>
      <c r="D20" s="165"/>
      <c r="E20" s="165"/>
      <c r="F20" s="165"/>
      <c r="G20" s="165"/>
      <c r="H20" s="165"/>
      <c r="I20" s="165"/>
      <c r="J20" s="165"/>
      <c r="K20" s="165"/>
      <c r="L20" s="165"/>
      <c r="M20"/>
      <c r="N20" s="164" t="s">
        <v>17</v>
      </c>
      <c r="O20" s="165"/>
      <c r="P20" s="165"/>
      <c r="Q20" s="165"/>
      <c r="R20" s="165"/>
      <c r="S20" s="165"/>
      <c r="T20" s="165"/>
      <c r="U20" s="165"/>
      <c r="V20" s="165"/>
      <c r="W20" s="165"/>
      <c r="X20" s="165"/>
      <c r="Y20" s="165"/>
      <c r="Z20" s="10"/>
      <c r="AA20" s="164" t="s">
        <v>18</v>
      </c>
      <c r="AB20" s="165"/>
      <c r="AC20" s="165"/>
      <c r="AD20" s="165"/>
      <c r="AE20" s="165"/>
      <c r="AF20" s="165"/>
      <c r="AG20" s="165"/>
      <c r="AH20" s="165"/>
      <c r="AI20" s="165"/>
      <c r="AJ20" s="10"/>
      <c r="AK20" s="168" t="s">
        <v>19</v>
      </c>
      <c r="AL20" s="152"/>
      <c r="AM20" s="152"/>
      <c r="AN20" s="152"/>
      <c r="AO20" s="152"/>
      <c r="AP20" s="152"/>
      <c r="AQ20" s="152"/>
      <c r="AR20" s="152"/>
      <c r="AS20" s="152"/>
      <c r="AT20" s="152"/>
      <c r="AU20" s="152"/>
      <c r="AV20" s="152"/>
      <c r="AW20" s="152"/>
      <c r="AX20" s="152"/>
      <c r="AY20" s="152"/>
      <c r="AZ20" s="152"/>
      <c r="BA20" s="152"/>
      <c r="BB20" s="152"/>
      <c r="BC20" s="152"/>
      <c r="BD20" s="10"/>
      <c r="BE20" s="164" t="s">
        <v>20</v>
      </c>
      <c r="BF20" s="165"/>
      <c r="BG20" s="165"/>
      <c r="BH20" s="165"/>
      <c r="BI20" s="165"/>
      <c r="BJ20" s="165"/>
      <c r="BK20" s="165"/>
      <c r="BL20" s="165"/>
    </row>
    <row r="21" spans="1:79" ht="23.25" customHeight="1" x14ac:dyDescent="0.2">
      <c r="A21"/>
      <c r="B21" s="147" t="s">
        <v>8</v>
      </c>
      <c r="C21" s="147"/>
      <c r="D21" s="147"/>
      <c r="E21" s="147"/>
      <c r="F21" s="147"/>
      <c r="G21" s="147"/>
      <c r="H21" s="147"/>
      <c r="I21" s="147"/>
      <c r="J21" s="147"/>
      <c r="K21" s="147"/>
      <c r="L21" s="147"/>
      <c r="M21"/>
      <c r="N21" s="147" t="s">
        <v>21</v>
      </c>
      <c r="O21" s="147"/>
      <c r="P21" s="147"/>
      <c r="Q21" s="147"/>
      <c r="R21" s="147"/>
      <c r="S21" s="147"/>
      <c r="T21" s="147"/>
      <c r="U21" s="147"/>
      <c r="V21" s="147"/>
      <c r="W21" s="147"/>
      <c r="X21" s="147"/>
      <c r="Y21" s="147"/>
      <c r="Z21" s="13"/>
      <c r="AA21" s="148" t="s">
        <v>22</v>
      </c>
      <c r="AB21" s="148"/>
      <c r="AC21" s="148"/>
      <c r="AD21" s="148"/>
      <c r="AE21" s="148"/>
      <c r="AF21" s="148"/>
      <c r="AG21" s="148"/>
      <c r="AH21" s="148"/>
      <c r="AI21" s="148"/>
      <c r="AJ21" s="13"/>
      <c r="AK21" s="149" t="s">
        <v>23</v>
      </c>
      <c r="AL21" s="149"/>
      <c r="AM21" s="149"/>
      <c r="AN21" s="149"/>
      <c r="AO21" s="149"/>
      <c r="AP21" s="149"/>
      <c r="AQ21" s="149"/>
      <c r="AR21" s="149"/>
      <c r="AS21" s="149"/>
      <c r="AT21" s="149"/>
      <c r="AU21" s="149"/>
      <c r="AV21" s="149"/>
      <c r="AW21" s="149"/>
      <c r="AX21" s="149"/>
      <c r="AY21" s="149"/>
      <c r="AZ21" s="149"/>
      <c r="BA21" s="149"/>
      <c r="BB21" s="149"/>
      <c r="BC21" s="149"/>
      <c r="BD21" s="13"/>
      <c r="BE21" s="147" t="s">
        <v>24</v>
      </c>
      <c r="BF21" s="147"/>
      <c r="BG21" s="147"/>
      <c r="BH21" s="147"/>
      <c r="BI21" s="147"/>
      <c r="BJ21" s="147"/>
      <c r="BK21" s="147"/>
      <c r="BL21" s="147"/>
    </row>
    <row r="22" spans="1:79" ht="6.75" customHeight="1" x14ac:dyDescent="0.2"/>
    <row r="23" spans="1:79" ht="15.75" customHeight="1" x14ac:dyDescent="0.2">
      <c r="A23" s="76" t="s">
        <v>25</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row>
    <row r="24" spans="1:79" ht="27.75" customHeight="1" x14ac:dyDescent="0.2">
      <c r="A24" s="153" t="s">
        <v>26</v>
      </c>
      <c r="B24" s="153"/>
      <c r="C24" s="153"/>
      <c r="D24" s="153"/>
      <c r="E24" s="153"/>
      <c r="F24" s="153"/>
      <c r="G24" s="154" t="s">
        <v>27</v>
      </c>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6"/>
    </row>
    <row r="25" spans="1:79" ht="15.75" customHeight="1" x14ac:dyDescent="0.2">
      <c r="A25" s="46">
        <v>1</v>
      </c>
      <c r="B25" s="46"/>
      <c r="C25" s="46"/>
      <c r="D25" s="46"/>
      <c r="E25" s="46"/>
      <c r="F25" s="46"/>
      <c r="G25" s="150" t="s">
        <v>29</v>
      </c>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3"/>
      <c r="CA25" s="1" t="s">
        <v>30</v>
      </c>
    </row>
    <row r="26" spans="1:79" ht="15.75" customHeight="1" x14ac:dyDescent="0.2">
      <c r="A26" s="46">
        <v>2</v>
      </c>
      <c r="B26" s="46"/>
      <c r="C26" s="46"/>
      <c r="D26" s="46"/>
      <c r="E26" s="46"/>
      <c r="F26" s="46"/>
      <c r="G26" s="150" t="s">
        <v>31</v>
      </c>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3"/>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x14ac:dyDescent="0.2">
      <c r="A28" s="76" t="s">
        <v>32</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row>
    <row r="29" spans="1:79" ht="31.35" customHeight="1" x14ac:dyDescent="0.2">
      <c r="A29" s="151" t="s">
        <v>104</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row>
    <row r="30" spans="1:79" ht="12.75" customHeight="1" x14ac:dyDescent="0.2">
      <c r="A30" s="16"/>
      <c r="B30" s="16"/>
      <c r="C30" s="16"/>
      <c r="D30" s="16"/>
      <c r="E30" s="16"/>
      <c r="F30" s="16"/>
      <c r="G30" s="16"/>
      <c r="H30" s="16"/>
      <c r="I30" s="16"/>
      <c r="J30" s="16"/>
      <c r="K30" s="16"/>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79" ht="15.75" customHeight="1" x14ac:dyDescent="0.2">
      <c r="A31" s="76" t="s">
        <v>33</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row>
    <row r="32" spans="1:79" ht="27.75" customHeight="1" x14ac:dyDescent="0.2">
      <c r="A32" s="153" t="s">
        <v>26</v>
      </c>
      <c r="B32" s="153"/>
      <c r="C32" s="153"/>
      <c r="D32" s="153"/>
      <c r="E32" s="153"/>
      <c r="F32" s="153"/>
      <c r="G32" s="154" t="s">
        <v>34</v>
      </c>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6"/>
    </row>
    <row r="33" spans="1:79" ht="15" customHeight="1" x14ac:dyDescent="0.2">
      <c r="A33" s="81">
        <v>1</v>
      </c>
      <c r="B33" s="82"/>
      <c r="C33" s="82"/>
      <c r="D33" s="82"/>
      <c r="E33" s="82"/>
      <c r="F33" s="83"/>
      <c r="G33" s="87" t="s">
        <v>105</v>
      </c>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9"/>
      <c r="CA33" s="1" t="s">
        <v>36</v>
      </c>
    </row>
    <row r="34" spans="1:79" ht="15" customHeight="1" x14ac:dyDescent="0.2">
      <c r="A34" s="84"/>
      <c r="B34" s="85"/>
      <c r="C34" s="85"/>
      <c r="D34" s="85"/>
      <c r="E34" s="85"/>
      <c r="F34" s="86"/>
      <c r="G34" s="90"/>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2"/>
    </row>
    <row r="36" spans="1:79" ht="15.75" customHeight="1" x14ac:dyDescent="0.2">
      <c r="A36" s="76" t="s">
        <v>37</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row>
    <row r="37" spans="1:79" ht="15.75" customHeight="1" x14ac:dyDescent="0.2">
      <c r="A37" s="76" t="s">
        <v>38</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row>
    <row r="38" spans="1:79" ht="15" customHeight="1" x14ac:dyDescent="0.2">
      <c r="A38" s="122" t="s">
        <v>39</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row>
    <row r="39" spans="1:79" ht="48.2" customHeight="1" x14ac:dyDescent="0.2">
      <c r="A39" s="75" t="s">
        <v>26</v>
      </c>
      <c r="B39" s="75"/>
      <c r="C39" s="75" t="s">
        <v>40</v>
      </c>
      <c r="D39" s="75"/>
      <c r="E39" s="75"/>
      <c r="F39" s="75"/>
      <c r="G39" s="75"/>
      <c r="H39" s="75"/>
      <c r="I39" s="75"/>
      <c r="J39" s="75"/>
      <c r="K39" s="75"/>
      <c r="L39" s="75"/>
      <c r="M39" s="75"/>
      <c r="N39" s="75"/>
      <c r="O39" s="75"/>
      <c r="P39" s="75"/>
      <c r="Q39" s="75"/>
      <c r="R39" s="75"/>
      <c r="S39" s="75"/>
      <c r="T39" s="75"/>
      <c r="U39" s="75"/>
      <c r="V39" s="75"/>
      <c r="W39" s="75"/>
      <c r="X39" s="75"/>
      <c r="Y39" s="75"/>
      <c r="Z39" s="75"/>
      <c r="AA39" s="75" t="s">
        <v>41</v>
      </c>
      <c r="AB39" s="75"/>
      <c r="AC39" s="75"/>
      <c r="AD39" s="75"/>
      <c r="AE39" s="75"/>
      <c r="AF39" s="75"/>
      <c r="AG39" s="75"/>
      <c r="AH39" s="75"/>
      <c r="AI39" s="75"/>
      <c r="AJ39" s="75"/>
      <c r="AK39" s="75"/>
      <c r="AL39" s="75"/>
      <c r="AM39" s="75"/>
      <c r="AN39" s="75"/>
      <c r="AO39" s="75"/>
      <c r="AP39" s="75" t="s">
        <v>42</v>
      </c>
      <c r="AQ39" s="75"/>
      <c r="AR39" s="75"/>
      <c r="AS39" s="75"/>
      <c r="AT39" s="75"/>
      <c r="AU39" s="75"/>
      <c r="AV39" s="75"/>
      <c r="AW39" s="75"/>
      <c r="AX39" s="75"/>
      <c r="AY39" s="75"/>
      <c r="AZ39" s="75"/>
      <c r="BA39" s="75"/>
      <c r="BB39" s="75"/>
      <c r="BC39" s="75"/>
      <c r="BD39" s="75" t="s">
        <v>43</v>
      </c>
      <c r="BE39" s="75"/>
      <c r="BF39" s="75"/>
      <c r="BG39" s="75"/>
      <c r="BH39" s="75"/>
      <c r="BI39" s="75"/>
      <c r="BJ39" s="75"/>
      <c r="BK39" s="75"/>
      <c r="BL39" s="75"/>
      <c r="BM39" s="75"/>
      <c r="BN39" s="75"/>
      <c r="BO39" s="75"/>
      <c r="BP39" s="75"/>
      <c r="BQ39" s="75"/>
    </row>
    <row r="40" spans="1:79" ht="29.1"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t="s">
        <v>44</v>
      </c>
      <c r="AB40" s="75"/>
      <c r="AC40" s="75"/>
      <c r="AD40" s="75"/>
      <c r="AE40" s="75"/>
      <c r="AF40" s="75" t="s">
        <v>45</v>
      </c>
      <c r="AG40" s="75"/>
      <c r="AH40" s="75"/>
      <c r="AI40" s="75"/>
      <c r="AJ40" s="75"/>
      <c r="AK40" s="75" t="s">
        <v>46</v>
      </c>
      <c r="AL40" s="75"/>
      <c r="AM40" s="75"/>
      <c r="AN40" s="75"/>
      <c r="AO40" s="75"/>
      <c r="AP40" s="75" t="s">
        <v>44</v>
      </c>
      <c r="AQ40" s="75"/>
      <c r="AR40" s="75"/>
      <c r="AS40" s="75"/>
      <c r="AT40" s="75"/>
      <c r="AU40" s="75" t="s">
        <v>45</v>
      </c>
      <c r="AV40" s="75"/>
      <c r="AW40" s="75"/>
      <c r="AX40" s="75"/>
      <c r="AY40" s="75"/>
      <c r="AZ40" s="75" t="s">
        <v>46</v>
      </c>
      <c r="BA40" s="75"/>
      <c r="BB40" s="75"/>
      <c r="BC40" s="75"/>
      <c r="BD40" s="75" t="s">
        <v>44</v>
      </c>
      <c r="BE40" s="75"/>
      <c r="BF40" s="75"/>
      <c r="BG40" s="75"/>
      <c r="BH40" s="75"/>
      <c r="BI40" s="75" t="s">
        <v>45</v>
      </c>
      <c r="BJ40" s="75"/>
      <c r="BK40" s="75"/>
      <c r="BL40" s="75"/>
      <c r="BM40" s="75"/>
      <c r="BN40" s="75" t="s">
        <v>47</v>
      </c>
      <c r="BO40" s="75"/>
      <c r="BP40" s="75"/>
      <c r="BQ40" s="75"/>
    </row>
    <row r="41" spans="1:79" ht="15.95" customHeight="1" x14ac:dyDescent="0.2">
      <c r="A41" s="130">
        <v>1</v>
      </c>
      <c r="B41" s="130"/>
      <c r="C41" s="130">
        <v>2</v>
      </c>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57">
        <v>3</v>
      </c>
      <c r="AB41" s="158"/>
      <c r="AC41" s="158"/>
      <c r="AD41" s="158"/>
      <c r="AE41" s="159"/>
      <c r="AF41" s="157">
        <v>4</v>
      </c>
      <c r="AG41" s="158"/>
      <c r="AH41" s="158"/>
      <c r="AI41" s="158"/>
      <c r="AJ41" s="159"/>
      <c r="AK41" s="157">
        <v>5</v>
      </c>
      <c r="AL41" s="158"/>
      <c r="AM41" s="158"/>
      <c r="AN41" s="158"/>
      <c r="AO41" s="159"/>
      <c r="AP41" s="157">
        <v>6</v>
      </c>
      <c r="AQ41" s="158"/>
      <c r="AR41" s="158"/>
      <c r="AS41" s="158"/>
      <c r="AT41" s="159"/>
      <c r="AU41" s="157">
        <v>7</v>
      </c>
      <c r="AV41" s="158"/>
      <c r="AW41" s="158"/>
      <c r="AX41" s="158"/>
      <c r="AY41" s="159"/>
      <c r="AZ41" s="157">
        <v>8</v>
      </c>
      <c r="BA41" s="158"/>
      <c r="BB41" s="158"/>
      <c r="BC41" s="159"/>
      <c r="BD41" s="157">
        <v>9</v>
      </c>
      <c r="BE41" s="158"/>
      <c r="BF41" s="158"/>
      <c r="BG41" s="158"/>
      <c r="BH41" s="159"/>
      <c r="BI41" s="130">
        <v>10</v>
      </c>
      <c r="BJ41" s="130"/>
      <c r="BK41" s="130"/>
      <c r="BL41" s="130"/>
      <c r="BM41" s="130"/>
      <c r="BN41" s="130">
        <v>11</v>
      </c>
      <c r="BO41" s="130"/>
      <c r="BP41" s="130"/>
      <c r="BQ41" s="130"/>
    </row>
    <row r="42" spans="1:79" ht="15.75" hidden="1" customHeight="1" x14ac:dyDescent="0.2">
      <c r="A42" s="46" t="s">
        <v>35</v>
      </c>
      <c r="B42" s="46"/>
      <c r="C42" s="145" t="s">
        <v>28</v>
      </c>
      <c r="D42" s="145"/>
      <c r="E42" s="145"/>
      <c r="F42" s="145"/>
      <c r="G42" s="145"/>
      <c r="H42" s="145"/>
      <c r="I42" s="145"/>
      <c r="J42" s="145"/>
      <c r="K42" s="145"/>
      <c r="L42" s="145"/>
      <c r="M42" s="145"/>
      <c r="N42" s="145"/>
      <c r="O42" s="145"/>
      <c r="P42" s="145"/>
      <c r="Q42" s="145"/>
      <c r="R42" s="145"/>
      <c r="S42" s="145"/>
      <c r="T42" s="145"/>
      <c r="U42" s="145"/>
      <c r="V42" s="145"/>
      <c r="W42" s="145"/>
      <c r="X42" s="145"/>
      <c r="Y42" s="145"/>
      <c r="Z42" s="112"/>
      <c r="AA42" s="124" t="s">
        <v>48</v>
      </c>
      <c r="AB42" s="124"/>
      <c r="AC42" s="124"/>
      <c r="AD42" s="124"/>
      <c r="AE42" s="124"/>
      <c r="AF42" s="124" t="s">
        <v>49</v>
      </c>
      <c r="AG42" s="124"/>
      <c r="AH42" s="124"/>
      <c r="AI42" s="124"/>
      <c r="AJ42" s="124"/>
      <c r="AK42" s="125" t="s">
        <v>50</v>
      </c>
      <c r="AL42" s="125"/>
      <c r="AM42" s="125"/>
      <c r="AN42" s="125"/>
      <c r="AO42" s="125"/>
      <c r="AP42" s="124" t="s">
        <v>51</v>
      </c>
      <c r="AQ42" s="124"/>
      <c r="AR42" s="124"/>
      <c r="AS42" s="124"/>
      <c r="AT42" s="124"/>
      <c r="AU42" s="124" t="s">
        <v>52</v>
      </c>
      <c r="AV42" s="124"/>
      <c r="AW42" s="124"/>
      <c r="AX42" s="124"/>
      <c r="AY42" s="124"/>
      <c r="AZ42" s="125" t="s">
        <v>50</v>
      </c>
      <c r="BA42" s="125"/>
      <c r="BB42" s="125"/>
      <c r="BC42" s="125"/>
      <c r="BD42" s="146" t="s">
        <v>53</v>
      </c>
      <c r="BE42" s="146"/>
      <c r="BF42" s="146"/>
      <c r="BG42" s="146"/>
      <c r="BH42" s="146"/>
      <c r="BI42" s="146" t="s">
        <v>53</v>
      </c>
      <c r="BJ42" s="146"/>
      <c r="BK42" s="146"/>
      <c r="BL42" s="146"/>
      <c r="BM42" s="146"/>
      <c r="BN42" s="126" t="s">
        <v>50</v>
      </c>
      <c r="BO42" s="126"/>
      <c r="BP42" s="126"/>
      <c r="BQ42" s="126"/>
      <c r="CA42" s="1" t="s">
        <v>54</v>
      </c>
    </row>
    <row r="43" spans="1:79" ht="27.2" customHeight="1" x14ac:dyDescent="0.2">
      <c r="A43" s="140">
        <v>1</v>
      </c>
      <c r="B43" s="140"/>
      <c r="C43" s="141" t="s">
        <v>55</v>
      </c>
      <c r="D43" s="142"/>
      <c r="E43" s="142"/>
      <c r="F43" s="142"/>
      <c r="G43" s="142"/>
      <c r="H43" s="142"/>
      <c r="I43" s="142"/>
      <c r="J43" s="142"/>
      <c r="K43" s="142"/>
      <c r="L43" s="142"/>
      <c r="M43" s="142"/>
      <c r="N43" s="142"/>
      <c r="O43" s="142"/>
      <c r="P43" s="142"/>
      <c r="Q43" s="142"/>
      <c r="R43" s="142"/>
      <c r="S43" s="142"/>
      <c r="T43" s="142"/>
      <c r="U43" s="142"/>
      <c r="V43" s="142"/>
      <c r="W43" s="142"/>
      <c r="X43" s="142"/>
      <c r="Y43" s="142"/>
      <c r="Z43" s="143"/>
      <c r="AA43" s="144">
        <v>0</v>
      </c>
      <c r="AB43" s="144"/>
      <c r="AC43" s="144"/>
      <c r="AD43" s="144"/>
      <c r="AE43" s="144"/>
      <c r="AF43" s="144">
        <v>42511535.240000002</v>
      </c>
      <c r="AG43" s="144"/>
      <c r="AH43" s="144"/>
      <c r="AI43" s="144"/>
      <c r="AJ43" s="144"/>
      <c r="AK43" s="144">
        <f>AA43+AF43</f>
        <v>42511535.240000002</v>
      </c>
      <c r="AL43" s="144"/>
      <c r="AM43" s="144"/>
      <c r="AN43" s="144"/>
      <c r="AO43" s="144"/>
      <c r="AP43" s="144">
        <v>0</v>
      </c>
      <c r="AQ43" s="144"/>
      <c r="AR43" s="144"/>
      <c r="AS43" s="144"/>
      <c r="AT43" s="144"/>
      <c r="AU43" s="144">
        <v>41798961.729999997</v>
      </c>
      <c r="AV43" s="144"/>
      <c r="AW43" s="144"/>
      <c r="AX43" s="144"/>
      <c r="AY43" s="144"/>
      <c r="AZ43" s="144">
        <f>AP43+AU43</f>
        <v>41798961.729999997</v>
      </c>
      <c r="BA43" s="144"/>
      <c r="BB43" s="144"/>
      <c r="BC43" s="144"/>
      <c r="BD43" s="144">
        <f>AP43-AA43</f>
        <v>0</v>
      </c>
      <c r="BE43" s="144"/>
      <c r="BF43" s="144"/>
      <c r="BG43" s="144"/>
      <c r="BH43" s="144"/>
      <c r="BI43" s="144">
        <f>AU43-AF43</f>
        <v>-712573.51000000536</v>
      </c>
      <c r="BJ43" s="144"/>
      <c r="BK43" s="144"/>
      <c r="BL43" s="144"/>
      <c r="BM43" s="144"/>
      <c r="BN43" s="144">
        <f>BD43+BI43</f>
        <v>-712573.51000000536</v>
      </c>
      <c r="BO43" s="144"/>
      <c r="BP43" s="144"/>
      <c r="BQ43" s="144"/>
      <c r="CA43" s="1" t="s">
        <v>56</v>
      </c>
    </row>
    <row r="44" spans="1:79" s="18" customFormat="1" ht="15" customHeight="1" x14ac:dyDescent="0.2">
      <c r="A44" s="138"/>
      <c r="B44" s="138"/>
      <c r="C44" s="139" t="s">
        <v>57</v>
      </c>
      <c r="D44" s="119"/>
      <c r="E44" s="119"/>
      <c r="F44" s="119"/>
      <c r="G44" s="119"/>
      <c r="H44" s="119"/>
      <c r="I44" s="119"/>
      <c r="J44" s="119"/>
      <c r="K44" s="119"/>
      <c r="L44" s="119"/>
      <c r="M44" s="119"/>
      <c r="N44" s="119"/>
      <c r="O44" s="119"/>
      <c r="P44" s="119"/>
      <c r="Q44" s="119"/>
      <c r="R44" s="119"/>
      <c r="S44" s="119"/>
      <c r="T44" s="119"/>
      <c r="U44" s="119"/>
      <c r="V44" s="119"/>
      <c r="W44" s="119"/>
      <c r="X44" s="119"/>
      <c r="Y44" s="119"/>
      <c r="Z44" s="120"/>
      <c r="AA44" s="137">
        <v>0</v>
      </c>
      <c r="AB44" s="137"/>
      <c r="AC44" s="137"/>
      <c r="AD44" s="137"/>
      <c r="AE44" s="137"/>
      <c r="AF44" s="137">
        <v>42511535.240000002</v>
      </c>
      <c r="AG44" s="137"/>
      <c r="AH44" s="137"/>
      <c r="AI44" s="137"/>
      <c r="AJ44" s="137"/>
      <c r="AK44" s="137">
        <f>AA44+AF44</f>
        <v>42511535.240000002</v>
      </c>
      <c r="AL44" s="137"/>
      <c r="AM44" s="137"/>
      <c r="AN44" s="137"/>
      <c r="AO44" s="137"/>
      <c r="AP44" s="137">
        <v>0</v>
      </c>
      <c r="AQ44" s="137"/>
      <c r="AR44" s="137"/>
      <c r="AS44" s="137"/>
      <c r="AT44" s="137"/>
      <c r="AU44" s="137">
        <f>AU43</f>
        <v>41798961.729999997</v>
      </c>
      <c r="AV44" s="137"/>
      <c r="AW44" s="137"/>
      <c r="AX44" s="137"/>
      <c r="AY44" s="137"/>
      <c r="AZ44" s="137">
        <f>AP44+AU44</f>
        <v>41798961.729999997</v>
      </c>
      <c r="BA44" s="137"/>
      <c r="BB44" s="137"/>
      <c r="BC44" s="137"/>
      <c r="BD44" s="137">
        <f>AP44-AA44</f>
        <v>0</v>
      </c>
      <c r="BE44" s="137"/>
      <c r="BF44" s="137"/>
      <c r="BG44" s="137"/>
      <c r="BH44" s="137"/>
      <c r="BI44" s="137">
        <f>AU44-AF44</f>
        <v>-712573.51000000536</v>
      </c>
      <c r="BJ44" s="137"/>
      <c r="BK44" s="137"/>
      <c r="BL44" s="137"/>
      <c r="BM44" s="137"/>
      <c r="BN44" s="137">
        <f>BD44+BI44</f>
        <v>-712573.51000000536</v>
      </c>
      <c r="BO44" s="137"/>
      <c r="BP44" s="137"/>
      <c r="BQ44" s="137"/>
    </row>
    <row r="46" spans="1:79" ht="29.25" customHeight="1" x14ac:dyDescent="0.2">
      <c r="A46" s="76" t="s">
        <v>58</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row>
    <row r="47" spans="1:79" ht="9.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row>
    <row r="48" spans="1:79" ht="15.75" customHeight="1" x14ac:dyDescent="0.2">
      <c r="A48" s="130" t="s">
        <v>26</v>
      </c>
      <c r="B48" s="130"/>
      <c r="C48" s="75" t="s">
        <v>59</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row>
    <row r="49" spans="1:79" ht="15.75" x14ac:dyDescent="0.2">
      <c r="A49" s="130">
        <v>1</v>
      </c>
      <c r="B49" s="130"/>
      <c r="C49" s="131">
        <v>2</v>
      </c>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row>
    <row r="50" spans="1:79" ht="64.5" customHeight="1" x14ac:dyDescent="0.2">
      <c r="A50" s="132"/>
      <c r="B50" s="133"/>
      <c r="C50" s="134" t="s">
        <v>106</v>
      </c>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row>
    <row r="52" spans="1:79" ht="15.75" customHeight="1" x14ac:dyDescent="0.2">
      <c r="A52" s="76" t="s">
        <v>60</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row>
    <row r="53" spans="1:79" ht="15" customHeight="1" x14ac:dyDescent="0.2">
      <c r="A53" s="122" t="s">
        <v>39</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row>
    <row r="54" spans="1:79" ht="28.5" customHeight="1" x14ac:dyDescent="0.2">
      <c r="A54" s="77" t="s">
        <v>26</v>
      </c>
      <c r="B54" s="78"/>
      <c r="C54" s="75" t="s">
        <v>61</v>
      </c>
      <c r="D54" s="75"/>
      <c r="E54" s="75"/>
      <c r="F54" s="75"/>
      <c r="G54" s="75"/>
      <c r="H54" s="75"/>
      <c r="I54" s="75"/>
      <c r="J54" s="75"/>
      <c r="K54" s="75"/>
      <c r="L54" s="75"/>
      <c r="M54" s="75"/>
      <c r="N54" s="75"/>
      <c r="O54" s="75"/>
      <c r="P54" s="75"/>
      <c r="Q54" s="75"/>
      <c r="R54" s="75"/>
      <c r="S54" s="75" t="s">
        <v>41</v>
      </c>
      <c r="T54" s="75"/>
      <c r="U54" s="75"/>
      <c r="V54" s="75"/>
      <c r="W54" s="75"/>
      <c r="X54" s="75"/>
      <c r="Y54" s="75"/>
      <c r="Z54" s="75"/>
      <c r="AA54" s="75"/>
      <c r="AB54" s="75"/>
      <c r="AC54" s="75"/>
      <c r="AD54" s="75"/>
      <c r="AE54" s="75"/>
      <c r="AF54" s="75"/>
      <c r="AG54" s="75"/>
      <c r="AH54" s="75"/>
      <c r="AI54" s="75" t="s">
        <v>42</v>
      </c>
      <c r="AJ54" s="75"/>
      <c r="AK54" s="75"/>
      <c r="AL54" s="75"/>
      <c r="AM54" s="75"/>
      <c r="AN54" s="75"/>
      <c r="AO54" s="75"/>
      <c r="AP54" s="75"/>
      <c r="AQ54" s="75"/>
      <c r="AR54" s="75"/>
      <c r="AS54" s="75"/>
      <c r="AT54" s="75"/>
      <c r="AU54" s="75"/>
      <c r="AV54" s="75"/>
      <c r="AW54" s="75"/>
      <c r="AX54" s="75"/>
      <c r="AY54" s="75" t="s">
        <v>43</v>
      </c>
      <c r="AZ54" s="75"/>
      <c r="BA54" s="75"/>
      <c r="BB54" s="75"/>
      <c r="BC54" s="75"/>
      <c r="BD54" s="75"/>
      <c r="BE54" s="75"/>
      <c r="BF54" s="75"/>
      <c r="BG54" s="75"/>
      <c r="BH54" s="75"/>
      <c r="BI54" s="75"/>
      <c r="BJ54" s="75"/>
      <c r="BK54" s="75"/>
      <c r="BL54" s="75"/>
      <c r="BM54" s="75"/>
      <c r="BN54" s="75"/>
      <c r="BO54" s="19"/>
      <c r="BP54" s="19"/>
      <c r="BQ54" s="19"/>
    </row>
    <row r="55" spans="1:79" ht="29.1" customHeight="1" x14ac:dyDescent="0.2">
      <c r="A55" s="79"/>
      <c r="B55" s="80"/>
      <c r="C55" s="75"/>
      <c r="D55" s="75"/>
      <c r="E55" s="75"/>
      <c r="F55" s="75"/>
      <c r="G55" s="75"/>
      <c r="H55" s="75"/>
      <c r="I55" s="75"/>
      <c r="J55" s="75"/>
      <c r="K55" s="75"/>
      <c r="L55" s="75"/>
      <c r="M55" s="75"/>
      <c r="N55" s="75"/>
      <c r="O55" s="75"/>
      <c r="P55" s="75"/>
      <c r="Q55" s="75"/>
      <c r="R55" s="75"/>
      <c r="S55" s="75" t="s">
        <v>44</v>
      </c>
      <c r="T55" s="75"/>
      <c r="U55" s="75"/>
      <c r="V55" s="75"/>
      <c r="W55" s="75"/>
      <c r="X55" s="75" t="s">
        <v>45</v>
      </c>
      <c r="Y55" s="75"/>
      <c r="Z55" s="75"/>
      <c r="AA55" s="75"/>
      <c r="AB55" s="75"/>
      <c r="AC55" s="75" t="s">
        <v>46</v>
      </c>
      <c r="AD55" s="75"/>
      <c r="AE55" s="75"/>
      <c r="AF55" s="75"/>
      <c r="AG55" s="75"/>
      <c r="AH55" s="75"/>
      <c r="AI55" s="75" t="s">
        <v>44</v>
      </c>
      <c r="AJ55" s="75"/>
      <c r="AK55" s="75"/>
      <c r="AL55" s="75"/>
      <c r="AM55" s="75"/>
      <c r="AN55" s="75" t="s">
        <v>45</v>
      </c>
      <c r="AO55" s="75"/>
      <c r="AP55" s="75"/>
      <c r="AQ55" s="75"/>
      <c r="AR55" s="75"/>
      <c r="AS55" s="75" t="s">
        <v>46</v>
      </c>
      <c r="AT55" s="75"/>
      <c r="AU55" s="75"/>
      <c r="AV55" s="75"/>
      <c r="AW55" s="75"/>
      <c r="AX55" s="75"/>
      <c r="AY55" s="101" t="s">
        <v>44</v>
      </c>
      <c r="AZ55" s="116"/>
      <c r="BA55" s="116"/>
      <c r="BB55" s="116"/>
      <c r="BC55" s="117"/>
      <c r="BD55" s="101" t="s">
        <v>45</v>
      </c>
      <c r="BE55" s="116"/>
      <c r="BF55" s="116"/>
      <c r="BG55" s="116"/>
      <c r="BH55" s="117"/>
      <c r="BI55" s="75" t="s">
        <v>46</v>
      </c>
      <c r="BJ55" s="75"/>
      <c r="BK55" s="75"/>
      <c r="BL55" s="75"/>
      <c r="BM55" s="75"/>
      <c r="BN55" s="75"/>
      <c r="BO55" s="19"/>
      <c r="BP55" s="19"/>
      <c r="BQ55" s="19"/>
    </row>
    <row r="56" spans="1:79" ht="15.95" customHeight="1" x14ac:dyDescent="0.25">
      <c r="A56" s="75">
        <v>1</v>
      </c>
      <c r="B56" s="75"/>
      <c r="C56" s="75">
        <v>2</v>
      </c>
      <c r="D56" s="75"/>
      <c r="E56" s="75"/>
      <c r="F56" s="75"/>
      <c r="G56" s="75"/>
      <c r="H56" s="75"/>
      <c r="I56" s="75"/>
      <c r="J56" s="75"/>
      <c r="K56" s="75"/>
      <c r="L56" s="75"/>
      <c r="M56" s="75"/>
      <c r="N56" s="75"/>
      <c r="O56" s="75"/>
      <c r="P56" s="75"/>
      <c r="Q56" s="75"/>
      <c r="R56" s="75"/>
      <c r="S56" s="75">
        <v>3</v>
      </c>
      <c r="T56" s="75"/>
      <c r="U56" s="75"/>
      <c r="V56" s="75"/>
      <c r="W56" s="75"/>
      <c r="X56" s="75">
        <v>4</v>
      </c>
      <c r="Y56" s="75"/>
      <c r="Z56" s="75"/>
      <c r="AA56" s="75"/>
      <c r="AB56" s="75"/>
      <c r="AC56" s="75">
        <v>5</v>
      </c>
      <c r="AD56" s="75"/>
      <c r="AE56" s="75"/>
      <c r="AF56" s="75"/>
      <c r="AG56" s="75"/>
      <c r="AH56" s="75"/>
      <c r="AI56" s="75">
        <v>6</v>
      </c>
      <c r="AJ56" s="75"/>
      <c r="AK56" s="75"/>
      <c r="AL56" s="75"/>
      <c r="AM56" s="75"/>
      <c r="AN56" s="75">
        <v>7</v>
      </c>
      <c r="AO56" s="75"/>
      <c r="AP56" s="75"/>
      <c r="AQ56" s="75"/>
      <c r="AR56" s="75"/>
      <c r="AS56" s="75">
        <v>8</v>
      </c>
      <c r="AT56" s="75"/>
      <c r="AU56" s="75"/>
      <c r="AV56" s="75"/>
      <c r="AW56" s="75"/>
      <c r="AX56" s="75"/>
      <c r="AY56" s="75">
        <v>9</v>
      </c>
      <c r="AZ56" s="75"/>
      <c r="BA56" s="75"/>
      <c r="BB56" s="75"/>
      <c r="BC56" s="75"/>
      <c r="BD56" s="75">
        <v>10</v>
      </c>
      <c r="BE56" s="75"/>
      <c r="BF56" s="75"/>
      <c r="BG56" s="75"/>
      <c r="BH56" s="75"/>
      <c r="BI56" s="101">
        <v>11</v>
      </c>
      <c r="BJ56" s="116"/>
      <c r="BK56" s="116"/>
      <c r="BL56" s="116"/>
      <c r="BM56" s="116"/>
      <c r="BN56" s="117"/>
      <c r="BO56" s="20"/>
      <c r="BP56" s="20"/>
      <c r="BQ56" s="20"/>
    </row>
    <row r="57" spans="1:79" ht="18" hidden="1" customHeight="1" x14ac:dyDescent="0.2">
      <c r="A57" s="46" t="s">
        <v>35</v>
      </c>
      <c r="B57" s="46"/>
      <c r="C57" s="123" t="s">
        <v>28</v>
      </c>
      <c r="D57" s="123"/>
      <c r="E57" s="123"/>
      <c r="F57" s="123"/>
      <c r="G57" s="123"/>
      <c r="H57" s="123"/>
      <c r="I57" s="123"/>
      <c r="J57" s="123"/>
      <c r="K57" s="123"/>
      <c r="L57" s="123"/>
      <c r="M57" s="123"/>
      <c r="N57" s="123"/>
      <c r="O57" s="123"/>
      <c r="P57" s="123"/>
      <c r="Q57" s="123"/>
      <c r="R57" s="123"/>
      <c r="S57" s="124" t="s">
        <v>48</v>
      </c>
      <c r="T57" s="124"/>
      <c r="U57" s="124"/>
      <c r="V57" s="124"/>
      <c r="W57" s="124"/>
      <c r="X57" s="124" t="s">
        <v>49</v>
      </c>
      <c r="Y57" s="124"/>
      <c r="Z57" s="124"/>
      <c r="AA57" s="124"/>
      <c r="AB57" s="124"/>
      <c r="AC57" s="125" t="s">
        <v>50</v>
      </c>
      <c r="AD57" s="126"/>
      <c r="AE57" s="126"/>
      <c r="AF57" s="126"/>
      <c r="AG57" s="126"/>
      <c r="AH57" s="126"/>
      <c r="AI57" s="124" t="s">
        <v>51</v>
      </c>
      <c r="AJ57" s="124"/>
      <c r="AK57" s="124"/>
      <c r="AL57" s="124"/>
      <c r="AM57" s="124"/>
      <c r="AN57" s="124" t="s">
        <v>52</v>
      </c>
      <c r="AO57" s="124"/>
      <c r="AP57" s="124"/>
      <c r="AQ57" s="124"/>
      <c r="AR57" s="124"/>
      <c r="AS57" s="125" t="s">
        <v>50</v>
      </c>
      <c r="AT57" s="126"/>
      <c r="AU57" s="126"/>
      <c r="AV57" s="126"/>
      <c r="AW57" s="126"/>
      <c r="AX57" s="126"/>
      <c r="AY57" s="127" t="s">
        <v>62</v>
      </c>
      <c r="AZ57" s="128"/>
      <c r="BA57" s="128"/>
      <c r="BB57" s="128"/>
      <c r="BC57" s="129"/>
      <c r="BD57" s="127" t="s">
        <v>62</v>
      </c>
      <c r="BE57" s="128"/>
      <c r="BF57" s="128"/>
      <c r="BG57" s="128"/>
      <c r="BH57" s="129"/>
      <c r="BI57" s="126" t="s">
        <v>50</v>
      </c>
      <c r="BJ57" s="126"/>
      <c r="BK57" s="126"/>
      <c r="BL57" s="126"/>
      <c r="BM57" s="126"/>
      <c r="BN57" s="126"/>
      <c r="BO57" s="21"/>
      <c r="BP57" s="21"/>
      <c r="BQ57" s="21"/>
      <c r="CA57" s="1" t="s">
        <v>63</v>
      </c>
    </row>
    <row r="58" spans="1:79" ht="40.700000000000003" customHeight="1" x14ac:dyDescent="0.2">
      <c r="A58" s="46">
        <v>1</v>
      </c>
      <c r="B58" s="46"/>
      <c r="C58" s="93" t="s">
        <v>107</v>
      </c>
      <c r="D58" s="68"/>
      <c r="E58" s="68"/>
      <c r="F58" s="68"/>
      <c r="G58" s="68"/>
      <c r="H58" s="68"/>
      <c r="I58" s="68"/>
      <c r="J58" s="68"/>
      <c r="K58" s="68"/>
      <c r="L58" s="68"/>
      <c r="M58" s="68"/>
      <c r="N58" s="68"/>
      <c r="O58" s="68"/>
      <c r="P58" s="68"/>
      <c r="Q58" s="68"/>
      <c r="R58" s="69"/>
      <c r="S58" s="44">
        <v>0</v>
      </c>
      <c r="T58" s="44"/>
      <c r="U58" s="44"/>
      <c r="V58" s="44"/>
      <c r="W58" s="44"/>
      <c r="X58" s="44">
        <v>108534.57</v>
      </c>
      <c r="Y58" s="44"/>
      <c r="Z58" s="44"/>
      <c r="AA58" s="44"/>
      <c r="AB58" s="44"/>
      <c r="AC58" s="44">
        <f>S58+X58</f>
        <v>108534.57</v>
      </c>
      <c r="AD58" s="44"/>
      <c r="AE58" s="44"/>
      <c r="AF58" s="44"/>
      <c r="AG58" s="44"/>
      <c r="AH58" s="44"/>
      <c r="AI58" s="44">
        <v>0</v>
      </c>
      <c r="AJ58" s="44"/>
      <c r="AK58" s="44"/>
      <c r="AL58" s="44"/>
      <c r="AM58" s="44"/>
      <c r="AN58" s="44">
        <v>107771.73</v>
      </c>
      <c r="AO58" s="44"/>
      <c r="AP58" s="44"/>
      <c r="AQ58" s="44"/>
      <c r="AR58" s="44"/>
      <c r="AS58" s="44">
        <f>AI58+AN58</f>
        <v>107771.73</v>
      </c>
      <c r="AT58" s="44"/>
      <c r="AU58" s="44"/>
      <c r="AV58" s="44"/>
      <c r="AW58" s="44"/>
      <c r="AX58" s="44"/>
      <c r="AY58" s="44">
        <f>AI58-S58</f>
        <v>0</v>
      </c>
      <c r="AZ58" s="44"/>
      <c r="BA58" s="44"/>
      <c r="BB58" s="44"/>
      <c r="BC58" s="44"/>
      <c r="BD58" s="72">
        <f>AN58-X58</f>
        <v>-762.84000000001106</v>
      </c>
      <c r="BE58" s="72"/>
      <c r="BF58" s="72"/>
      <c r="BG58" s="72"/>
      <c r="BH58" s="72"/>
      <c r="BI58" s="72">
        <f>AY58+BD58</f>
        <v>-762.84000000001106</v>
      </c>
      <c r="BJ58" s="72"/>
      <c r="BK58" s="72"/>
      <c r="BL58" s="72"/>
      <c r="BM58" s="72"/>
      <c r="BN58" s="72"/>
      <c r="BO58" s="22"/>
      <c r="BP58" s="22"/>
      <c r="BQ58" s="22"/>
      <c r="CA58" s="1" t="s">
        <v>65</v>
      </c>
    </row>
    <row r="59" spans="1:79" ht="40.700000000000003" customHeight="1" x14ac:dyDescent="0.2">
      <c r="A59" s="46">
        <v>2</v>
      </c>
      <c r="B59" s="46"/>
      <c r="C59" s="93" t="s">
        <v>64</v>
      </c>
      <c r="D59" s="68"/>
      <c r="E59" s="68"/>
      <c r="F59" s="68"/>
      <c r="G59" s="68"/>
      <c r="H59" s="68"/>
      <c r="I59" s="68"/>
      <c r="J59" s="68"/>
      <c r="K59" s="68"/>
      <c r="L59" s="68"/>
      <c r="M59" s="68"/>
      <c r="N59" s="68"/>
      <c r="O59" s="68"/>
      <c r="P59" s="68"/>
      <c r="Q59" s="68"/>
      <c r="R59" s="69"/>
      <c r="S59" s="44">
        <v>0</v>
      </c>
      <c r="T59" s="44"/>
      <c r="U59" s="44"/>
      <c r="V59" s="44"/>
      <c r="W59" s="44"/>
      <c r="X59" s="44">
        <v>42403000.670000002</v>
      </c>
      <c r="Y59" s="44"/>
      <c r="Z59" s="44"/>
      <c r="AA59" s="44"/>
      <c r="AB59" s="44"/>
      <c r="AC59" s="44">
        <f>S59+X59</f>
        <v>42403000.670000002</v>
      </c>
      <c r="AD59" s="44"/>
      <c r="AE59" s="44"/>
      <c r="AF59" s="44"/>
      <c r="AG59" s="44"/>
      <c r="AH59" s="44"/>
      <c r="AI59" s="44">
        <v>0</v>
      </c>
      <c r="AJ59" s="44"/>
      <c r="AK59" s="44"/>
      <c r="AL59" s="44"/>
      <c r="AM59" s="44"/>
      <c r="AN59" s="44">
        <v>41691190</v>
      </c>
      <c r="AO59" s="44"/>
      <c r="AP59" s="44"/>
      <c r="AQ59" s="44"/>
      <c r="AR59" s="44"/>
      <c r="AS59" s="44">
        <f>AI59+AN59</f>
        <v>41691190</v>
      </c>
      <c r="AT59" s="44"/>
      <c r="AU59" s="44"/>
      <c r="AV59" s="44"/>
      <c r="AW59" s="44"/>
      <c r="AX59" s="44"/>
      <c r="AY59" s="44">
        <f>AI59-S59</f>
        <v>0</v>
      </c>
      <c r="AZ59" s="44"/>
      <c r="BA59" s="44"/>
      <c r="BB59" s="44"/>
      <c r="BC59" s="44"/>
      <c r="BD59" s="72">
        <f>AN59-X59</f>
        <v>-711810.67000000179</v>
      </c>
      <c r="BE59" s="72"/>
      <c r="BF59" s="72"/>
      <c r="BG59" s="72"/>
      <c r="BH59" s="72"/>
      <c r="BI59" s="72">
        <f>AY59+BD59</f>
        <v>-711810.67000000179</v>
      </c>
      <c r="BJ59" s="72"/>
      <c r="BK59" s="72"/>
      <c r="BL59" s="72"/>
      <c r="BM59" s="72"/>
      <c r="BN59" s="72"/>
      <c r="BO59" s="22"/>
      <c r="BP59" s="22"/>
      <c r="BQ59" s="22"/>
    </row>
    <row r="60" spans="1:79" s="18" customFormat="1" ht="15" customHeight="1" x14ac:dyDescent="0.2">
      <c r="A60" s="51"/>
      <c r="B60" s="51"/>
      <c r="C60" s="118" t="s">
        <v>66</v>
      </c>
      <c r="D60" s="119"/>
      <c r="E60" s="119"/>
      <c r="F60" s="119"/>
      <c r="G60" s="119"/>
      <c r="H60" s="119"/>
      <c r="I60" s="119"/>
      <c r="J60" s="119"/>
      <c r="K60" s="119"/>
      <c r="L60" s="119"/>
      <c r="M60" s="119"/>
      <c r="N60" s="119"/>
      <c r="O60" s="119"/>
      <c r="P60" s="119"/>
      <c r="Q60" s="119"/>
      <c r="R60" s="120"/>
      <c r="S60" s="45">
        <v>0</v>
      </c>
      <c r="T60" s="45"/>
      <c r="U60" s="45"/>
      <c r="V60" s="45"/>
      <c r="W60" s="45"/>
      <c r="X60" s="45">
        <f>SUM(X58:X59)</f>
        <v>42511535.240000002</v>
      </c>
      <c r="Y60" s="45"/>
      <c r="Z60" s="45"/>
      <c r="AA60" s="45"/>
      <c r="AB60" s="45"/>
      <c r="AC60" s="45">
        <f>S60+X60</f>
        <v>42511535.240000002</v>
      </c>
      <c r="AD60" s="45"/>
      <c r="AE60" s="45"/>
      <c r="AF60" s="45"/>
      <c r="AG60" s="45"/>
      <c r="AH60" s="45"/>
      <c r="AI60" s="45">
        <v>0</v>
      </c>
      <c r="AJ60" s="45"/>
      <c r="AK60" s="45"/>
      <c r="AL60" s="45"/>
      <c r="AM60" s="45"/>
      <c r="AN60" s="45">
        <f>SUM(AN58:AN59)</f>
        <v>41798961.729999997</v>
      </c>
      <c r="AO60" s="45"/>
      <c r="AP60" s="45"/>
      <c r="AQ60" s="45"/>
      <c r="AR60" s="45"/>
      <c r="AS60" s="45">
        <f>AI60+AN60</f>
        <v>41798961.729999997</v>
      </c>
      <c r="AT60" s="45"/>
      <c r="AU60" s="45"/>
      <c r="AV60" s="45"/>
      <c r="AW60" s="45"/>
      <c r="AX60" s="45"/>
      <c r="AY60" s="45">
        <f>AI60-S60</f>
        <v>0</v>
      </c>
      <c r="AZ60" s="45"/>
      <c r="BA60" s="45"/>
      <c r="BB60" s="45"/>
      <c r="BC60" s="45"/>
      <c r="BD60" s="121">
        <f>AN60-X60</f>
        <v>-712573.51000000536</v>
      </c>
      <c r="BE60" s="121"/>
      <c r="BF60" s="121"/>
      <c r="BG60" s="121"/>
      <c r="BH60" s="121"/>
      <c r="BI60" s="121">
        <f>AY60+BD60</f>
        <v>-712573.51000000536</v>
      </c>
      <c r="BJ60" s="121"/>
      <c r="BK60" s="121"/>
      <c r="BL60" s="121"/>
      <c r="BM60" s="121"/>
      <c r="BN60" s="121"/>
      <c r="BO60" s="23"/>
      <c r="BP60" s="23"/>
      <c r="BQ60" s="23"/>
    </row>
    <row r="62" spans="1:79" ht="15.75" customHeight="1" x14ac:dyDescent="0.2">
      <c r="A62" s="76" t="s">
        <v>67</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row>
    <row r="63" spans="1:79" ht="15.75" customHeight="1" x14ac:dyDescent="0.2">
      <c r="A63" s="76" t="s">
        <v>68</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row>
    <row r="64" spans="1:79" ht="8.4499999999999993" customHeight="1" x14ac:dyDescent="0.2"/>
    <row r="65" spans="1:79" ht="45" customHeight="1" x14ac:dyDescent="0.2">
      <c r="A65" s="77" t="s">
        <v>26</v>
      </c>
      <c r="B65" s="78"/>
      <c r="C65" s="77" t="s">
        <v>69</v>
      </c>
      <c r="D65" s="100"/>
      <c r="E65" s="100"/>
      <c r="F65" s="100"/>
      <c r="G65" s="100"/>
      <c r="H65" s="100"/>
      <c r="I65" s="78"/>
      <c r="J65" s="77" t="s">
        <v>70</v>
      </c>
      <c r="K65" s="100"/>
      <c r="L65" s="100"/>
      <c r="M65" s="100"/>
      <c r="N65" s="78"/>
      <c r="O65" s="77" t="s">
        <v>71</v>
      </c>
      <c r="P65" s="100"/>
      <c r="Q65" s="100"/>
      <c r="R65" s="100"/>
      <c r="S65" s="100"/>
      <c r="T65" s="100"/>
      <c r="U65" s="100"/>
      <c r="V65" s="100"/>
      <c r="W65" s="100"/>
      <c r="X65" s="78"/>
      <c r="Y65" s="75" t="s">
        <v>41</v>
      </c>
      <c r="Z65" s="75"/>
      <c r="AA65" s="75"/>
      <c r="AB65" s="75"/>
      <c r="AC65" s="75"/>
      <c r="AD65" s="75"/>
      <c r="AE65" s="75"/>
      <c r="AF65" s="75"/>
      <c r="AG65" s="75"/>
      <c r="AH65" s="75"/>
      <c r="AI65" s="75"/>
      <c r="AJ65" s="75"/>
      <c r="AK65" s="75"/>
      <c r="AL65" s="75"/>
      <c r="AM65" s="75"/>
      <c r="AN65" s="75" t="s">
        <v>72</v>
      </c>
      <c r="AO65" s="75"/>
      <c r="AP65" s="75"/>
      <c r="AQ65" s="75"/>
      <c r="AR65" s="75"/>
      <c r="AS65" s="75"/>
      <c r="AT65" s="75"/>
      <c r="AU65" s="75"/>
      <c r="AV65" s="75"/>
      <c r="AW65" s="75"/>
      <c r="AX65" s="75"/>
      <c r="AY65" s="75"/>
      <c r="AZ65" s="75"/>
      <c r="BA65" s="75"/>
      <c r="BB65" s="75"/>
      <c r="BC65" s="115" t="s">
        <v>43</v>
      </c>
      <c r="BD65" s="115"/>
      <c r="BE65" s="115"/>
      <c r="BF65" s="115"/>
      <c r="BG65" s="115"/>
      <c r="BH65" s="115"/>
      <c r="BI65" s="115"/>
      <c r="BJ65" s="115"/>
      <c r="BK65" s="115"/>
      <c r="BL65" s="115"/>
      <c r="BM65" s="115"/>
      <c r="BN65" s="115"/>
      <c r="BO65" s="115"/>
      <c r="BP65" s="115"/>
      <c r="BQ65" s="115"/>
      <c r="BR65" s="24"/>
      <c r="BS65" s="24"/>
      <c r="BT65" s="24"/>
      <c r="BU65" s="24"/>
      <c r="BV65" s="24"/>
      <c r="BW65" s="24"/>
      <c r="BX65" s="24"/>
      <c r="BY65" s="24"/>
      <c r="BZ65" s="25"/>
    </row>
    <row r="66" spans="1:79" ht="32.25" customHeight="1" x14ac:dyDescent="0.2">
      <c r="A66" s="79"/>
      <c r="B66" s="80"/>
      <c r="C66" s="79"/>
      <c r="D66" s="114"/>
      <c r="E66" s="114"/>
      <c r="F66" s="114"/>
      <c r="G66" s="114"/>
      <c r="H66" s="114"/>
      <c r="I66" s="80"/>
      <c r="J66" s="79"/>
      <c r="K66" s="114"/>
      <c r="L66" s="114"/>
      <c r="M66" s="114"/>
      <c r="N66" s="80"/>
      <c r="O66" s="79"/>
      <c r="P66" s="114"/>
      <c r="Q66" s="114"/>
      <c r="R66" s="114"/>
      <c r="S66" s="114"/>
      <c r="T66" s="114"/>
      <c r="U66" s="114"/>
      <c r="V66" s="114"/>
      <c r="W66" s="114"/>
      <c r="X66" s="80"/>
      <c r="Y66" s="101" t="s">
        <v>44</v>
      </c>
      <c r="Z66" s="116"/>
      <c r="AA66" s="116"/>
      <c r="AB66" s="116"/>
      <c r="AC66" s="117"/>
      <c r="AD66" s="101" t="s">
        <v>45</v>
      </c>
      <c r="AE66" s="116"/>
      <c r="AF66" s="116"/>
      <c r="AG66" s="116"/>
      <c r="AH66" s="117"/>
      <c r="AI66" s="75" t="s">
        <v>46</v>
      </c>
      <c r="AJ66" s="75"/>
      <c r="AK66" s="75"/>
      <c r="AL66" s="75"/>
      <c r="AM66" s="75"/>
      <c r="AN66" s="75" t="s">
        <v>44</v>
      </c>
      <c r="AO66" s="75"/>
      <c r="AP66" s="75"/>
      <c r="AQ66" s="75"/>
      <c r="AR66" s="75"/>
      <c r="AS66" s="75" t="s">
        <v>45</v>
      </c>
      <c r="AT66" s="75"/>
      <c r="AU66" s="75"/>
      <c r="AV66" s="75"/>
      <c r="AW66" s="75"/>
      <c r="AX66" s="75" t="s">
        <v>46</v>
      </c>
      <c r="AY66" s="75"/>
      <c r="AZ66" s="75"/>
      <c r="BA66" s="75"/>
      <c r="BB66" s="75"/>
      <c r="BC66" s="75" t="s">
        <v>44</v>
      </c>
      <c r="BD66" s="75"/>
      <c r="BE66" s="75"/>
      <c r="BF66" s="75"/>
      <c r="BG66" s="75"/>
      <c r="BH66" s="75" t="s">
        <v>45</v>
      </c>
      <c r="BI66" s="75"/>
      <c r="BJ66" s="75"/>
      <c r="BK66" s="75"/>
      <c r="BL66" s="75"/>
      <c r="BM66" s="75" t="s">
        <v>46</v>
      </c>
      <c r="BN66" s="75"/>
      <c r="BO66" s="75"/>
      <c r="BP66" s="75"/>
      <c r="BQ66" s="75"/>
      <c r="BR66" s="19"/>
      <c r="BS66" s="19"/>
      <c r="BT66" s="19"/>
      <c r="BU66" s="19"/>
      <c r="BV66" s="19"/>
      <c r="BW66" s="19"/>
      <c r="BX66" s="19"/>
      <c r="BY66" s="19"/>
      <c r="BZ66" s="25"/>
    </row>
    <row r="67" spans="1:79" ht="15.95" customHeight="1" x14ac:dyDescent="0.2">
      <c r="A67" s="75">
        <v>1</v>
      </c>
      <c r="B67" s="75"/>
      <c r="C67" s="75">
        <v>2</v>
      </c>
      <c r="D67" s="75"/>
      <c r="E67" s="75"/>
      <c r="F67" s="75"/>
      <c r="G67" s="75"/>
      <c r="H67" s="75"/>
      <c r="I67" s="75"/>
      <c r="J67" s="75">
        <v>3</v>
      </c>
      <c r="K67" s="75"/>
      <c r="L67" s="75"/>
      <c r="M67" s="75"/>
      <c r="N67" s="75"/>
      <c r="O67" s="75">
        <v>4</v>
      </c>
      <c r="P67" s="75"/>
      <c r="Q67" s="75"/>
      <c r="R67" s="75"/>
      <c r="S67" s="75"/>
      <c r="T67" s="75"/>
      <c r="U67" s="75"/>
      <c r="V67" s="75"/>
      <c r="W67" s="75"/>
      <c r="X67" s="75"/>
      <c r="Y67" s="75">
        <v>5</v>
      </c>
      <c r="Z67" s="75"/>
      <c r="AA67" s="75"/>
      <c r="AB67" s="75"/>
      <c r="AC67" s="75"/>
      <c r="AD67" s="75">
        <v>6</v>
      </c>
      <c r="AE67" s="75"/>
      <c r="AF67" s="75"/>
      <c r="AG67" s="75"/>
      <c r="AH67" s="75"/>
      <c r="AI67" s="75">
        <v>7</v>
      </c>
      <c r="AJ67" s="75"/>
      <c r="AK67" s="75"/>
      <c r="AL67" s="75"/>
      <c r="AM67" s="75"/>
      <c r="AN67" s="101">
        <v>8</v>
      </c>
      <c r="AO67" s="116"/>
      <c r="AP67" s="116"/>
      <c r="AQ67" s="116"/>
      <c r="AR67" s="117"/>
      <c r="AS67" s="101">
        <v>9</v>
      </c>
      <c r="AT67" s="116"/>
      <c r="AU67" s="116"/>
      <c r="AV67" s="116"/>
      <c r="AW67" s="117"/>
      <c r="AX67" s="101">
        <v>10</v>
      </c>
      <c r="AY67" s="116"/>
      <c r="AZ67" s="116"/>
      <c r="BA67" s="116"/>
      <c r="BB67" s="117"/>
      <c r="BC67" s="101">
        <v>11</v>
      </c>
      <c r="BD67" s="116"/>
      <c r="BE67" s="116"/>
      <c r="BF67" s="116"/>
      <c r="BG67" s="117"/>
      <c r="BH67" s="101">
        <v>12</v>
      </c>
      <c r="BI67" s="116"/>
      <c r="BJ67" s="116"/>
      <c r="BK67" s="116"/>
      <c r="BL67" s="117"/>
      <c r="BM67" s="101">
        <v>13</v>
      </c>
      <c r="BN67" s="116"/>
      <c r="BO67" s="116"/>
      <c r="BP67" s="116"/>
      <c r="BQ67" s="117"/>
      <c r="BR67" s="19"/>
      <c r="BS67" s="19"/>
      <c r="BT67" s="19"/>
      <c r="BU67" s="19"/>
      <c r="BV67" s="19"/>
      <c r="BW67" s="19"/>
      <c r="BX67" s="19"/>
      <c r="BY67" s="19"/>
      <c r="BZ67" s="25"/>
    </row>
    <row r="68" spans="1:79" x14ac:dyDescent="0.2">
      <c r="A68" s="46"/>
      <c r="B68" s="46"/>
      <c r="C68" s="56" t="s">
        <v>108</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57"/>
      <c r="BM68" s="74"/>
      <c r="BN68" s="74"/>
      <c r="BO68" s="74"/>
      <c r="BP68" s="74"/>
      <c r="BQ68" s="74"/>
      <c r="BR68" s="26"/>
      <c r="BS68" s="26"/>
      <c r="BT68" s="25"/>
      <c r="BU68" s="25"/>
      <c r="BV68" s="25"/>
      <c r="BW68" s="25"/>
      <c r="BX68" s="25"/>
      <c r="BY68" s="25"/>
      <c r="BZ68" s="25"/>
    </row>
    <row r="69" spans="1:79" s="18" customFormat="1" ht="15.75" x14ac:dyDescent="0.2">
      <c r="A69" s="51">
        <v>0</v>
      </c>
      <c r="B69" s="51"/>
      <c r="C69" s="55" t="s">
        <v>73</v>
      </c>
      <c r="D69" s="55"/>
      <c r="E69" s="55"/>
      <c r="F69" s="55"/>
      <c r="G69" s="55"/>
      <c r="H69" s="55"/>
      <c r="I69" s="55"/>
      <c r="J69" s="55" t="s">
        <v>74</v>
      </c>
      <c r="K69" s="55"/>
      <c r="L69" s="55"/>
      <c r="M69" s="55"/>
      <c r="N69" s="55"/>
      <c r="O69" s="55" t="s">
        <v>74</v>
      </c>
      <c r="P69" s="55"/>
      <c r="Q69" s="55"/>
      <c r="R69" s="55"/>
      <c r="S69" s="55"/>
      <c r="T69" s="55"/>
      <c r="U69" s="55"/>
      <c r="V69" s="55"/>
      <c r="W69" s="55"/>
      <c r="X69" s="5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27"/>
      <c r="BS69" s="27"/>
      <c r="BT69" s="27"/>
      <c r="BU69" s="27"/>
      <c r="BV69" s="27"/>
      <c r="BW69" s="27"/>
      <c r="BX69" s="27"/>
      <c r="BY69" s="27"/>
      <c r="BZ69" s="28"/>
      <c r="CA69" s="18" t="s">
        <v>75</v>
      </c>
    </row>
    <row r="70" spans="1:79" s="18" customFormat="1" ht="30.6" customHeight="1" x14ac:dyDescent="0.2">
      <c r="A70" s="46"/>
      <c r="B70" s="46"/>
      <c r="C70" s="47" t="s">
        <v>109</v>
      </c>
      <c r="D70" s="48"/>
      <c r="E70" s="48"/>
      <c r="F70" s="48"/>
      <c r="G70" s="48"/>
      <c r="H70" s="48"/>
      <c r="I70" s="49"/>
      <c r="J70" s="50" t="s">
        <v>76</v>
      </c>
      <c r="K70" s="50"/>
      <c r="L70" s="50"/>
      <c r="M70" s="50"/>
      <c r="N70" s="50"/>
      <c r="O70" s="47" t="s">
        <v>77</v>
      </c>
      <c r="P70" s="48"/>
      <c r="Q70" s="48"/>
      <c r="R70" s="48"/>
      <c r="S70" s="48"/>
      <c r="T70" s="48"/>
      <c r="U70" s="48"/>
      <c r="V70" s="48"/>
      <c r="W70" s="48"/>
      <c r="X70" s="49"/>
      <c r="Y70" s="44">
        <v>0</v>
      </c>
      <c r="Z70" s="44"/>
      <c r="AA70" s="44"/>
      <c r="AB70" s="44"/>
      <c r="AC70" s="44"/>
      <c r="AD70" s="44">
        <v>32343437.219999999</v>
      </c>
      <c r="AE70" s="44"/>
      <c r="AF70" s="44"/>
      <c r="AG70" s="44"/>
      <c r="AH70" s="44"/>
      <c r="AI70" s="44">
        <v>32343437.219999999</v>
      </c>
      <c r="AJ70" s="44"/>
      <c r="AK70" s="44"/>
      <c r="AL70" s="44"/>
      <c r="AM70" s="44"/>
      <c r="AN70" s="44">
        <v>0</v>
      </c>
      <c r="AO70" s="44"/>
      <c r="AP70" s="44"/>
      <c r="AQ70" s="44"/>
      <c r="AR70" s="44"/>
      <c r="AS70" s="44">
        <v>32343437.219999999</v>
      </c>
      <c r="AT70" s="44"/>
      <c r="AU70" s="44"/>
      <c r="AV70" s="44"/>
      <c r="AW70" s="44"/>
      <c r="AX70" s="44">
        <f>AN70+AS70</f>
        <v>32343437.219999999</v>
      </c>
      <c r="AY70" s="44"/>
      <c r="AZ70" s="44"/>
      <c r="BA70" s="44"/>
      <c r="BB70" s="44"/>
      <c r="BC70" s="44">
        <f>AN70-Y70</f>
        <v>0</v>
      </c>
      <c r="BD70" s="44"/>
      <c r="BE70" s="44"/>
      <c r="BF70" s="44"/>
      <c r="BG70" s="44"/>
      <c r="BH70" s="44">
        <f>AS70-AD70</f>
        <v>0</v>
      </c>
      <c r="BI70" s="44"/>
      <c r="BJ70" s="44"/>
      <c r="BK70" s="44"/>
      <c r="BL70" s="44"/>
      <c r="BM70" s="44">
        <f>BC70+BH70</f>
        <v>0</v>
      </c>
      <c r="BN70" s="44"/>
      <c r="BO70" s="44"/>
      <c r="BP70" s="44"/>
      <c r="BQ70" s="44"/>
      <c r="BR70" s="27"/>
      <c r="BS70" s="27"/>
      <c r="BT70" s="27"/>
      <c r="BU70" s="27"/>
      <c r="BV70" s="27"/>
      <c r="BW70" s="27"/>
      <c r="BX70" s="27"/>
      <c r="BY70" s="27"/>
      <c r="BZ70" s="28"/>
    </row>
    <row r="71" spans="1:79" s="18" customFormat="1" ht="81.599999999999994" customHeight="1" x14ac:dyDescent="0.2">
      <c r="A71" s="46"/>
      <c r="B71" s="46"/>
      <c r="C71" s="47" t="s">
        <v>110</v>
      </c>
      <c r="D71" s="48"/>
      <c r="E71" s="48"/>
      <c r="F71" s="48"/>
      <c r="G71" s="48"/>
      <c r="H71" s="48"/>
      <c r="I71" s="49"/>
      <c r="J71" s="50" t="s">
        <v>76</v>
      </c>
      <c r="K71" s="50"/>
      <c r="L71" s="50"/>
      <c r="M71" s="50"/>
      <c r="N71" s="50"/>
      <c r="O71" s="67" t="s">
        <v>112</v>
      </c>
      <c r="P71" s="68"/>
      <c r="Q71" s="68"/>
      <c r="R71" s="68"/>
      <c r="S71" s="68"/>
      <c r="T71" s="68"/>
      <c r="U71" s="68"/>
      <c r="V71" s="68"/>
      <c r="W71" s="68"/>
      <c r="X71" s="69"/>
      <c r="Y71" s="44">
        <v>0</v>
      </c>
      <c r="Z71" s="44"/>
      <c r="AA71" s="44"/>
      <c r="AB71" s="44"/>
      <c r="AC71" s="44"/>
      <c r="AD71" s="44">
        <v>914355.78</v>
      </c>
      <c r="AE71" s="44"/>
      <c r="AF71" s="44"/>
      <c r="AG71" s="44"/>
      <c r="AH71" s="44"/>
      <c r="AI71" s="44">
        <v>914355.78</v>
      </c>
      <c r="AJ71" s="44"/>
      <c r="AK71" s="44"/>
      <c r="AL71" s="44"/>
      <c r="AM71" s="44"/>
      <c r="AN71" s="44">
        <v>0</v>
      </c>
      <c r="AO71" s="44"/>
      <c r="AP71" s="44"/>
      <c r="AQ71" s="44"/>
      <c r="AR71" s="44"/>
      <c r="AS71" s="44">
        <f>466622.37+447733.41</f>
        <v>914355.78</v>
      </c>
      <c r="AT71" s="44"/>
      <c r="AU71" s="44"/>
      <c r="AV71" s="44"/>
      <c r="AW71" s="44"/>
      <c r="AX71" s="44">
        <f>AN71+AS71</f>
        <v>914355.78</v>
      </c>
      <c r="AY71" s="44"/>
      <c r="AZ71" s="44"/>
      <c r="BA71" s="44"/>
      <c r="BB71" s="44"/>
      <c r="BC71" s="44">
        <f>AN71-Y71</f>
        <v>0</v>
      </c>
      <c r="BD71" s="44"/>
      <c r="BE71" s="44"/>
      <c r="BF71" s="44"/>
      <c r="BG71" s="44"/>
      <c r="BH71" s="44">
        <f>AS71-AD71</f>
        <v>0</v>
      </c>
      <c r="BI71" s="44"/>
      <c r="BJ71" s="44"/>
      <c r="BK71" s="44"/>
      <c r="BL71" s="44"/>
      <c r="BM71" s="44">
        <f>BC71+BH71</f>
        <v>0</v>
      </c>
      <c r="BN71" s="44"/>
      <c r="BO71" s="44"/>
      <c r="BP71" s="44"/>
      <c r="BQ71" s="44"/>
      <c r="BR71" s="27"/>
      <c r="BS71" s="27"/>
      <c r="BT71" s="27"/>
      <c r="BU71" s="27"/>
      <c r="BV71" s="27"/>
      <c r="BW71" s="27"/>
      <c r="BX71" s="27"/>
      <c r="BY71" s="27"/>
      <c r="BZ71" s="28"/>
    </row>
    <row r="72" spans="1:79" s="18" customFormat="1" ht="15.75" x14ac:dyDescent="0.2">
      <c r="A72" s="51"/>
      <c r="B72" s="51"/>
      <c r="C72" s="52" t="s">
        <v>80</v>
      </c>
      <c r="D72" s="53"/>
      <c r="E72" s="53"/>
      <c r="F72" s="53"/>
      <c r="G72" s="53"/>
      <c r="H72" s="53"/>
      <c r="I72" s="54"/>
      <c r="J72" s="55" t="s">
        <v>74</v>
      </c>
      <c r="K72" s="55"/>
      <c r="L72" s="55"/>
      <c r="M72" s="55"/>
      <c r="N72" s="55"/>
      <c r="O72" s="52" t="s">
        <v>74</v>
      </c>
      <c r="P72" s="53"/>
      <c r="Q72" s="53"/>
      <c r="R72" s="53"/>
      <c r="S72" s="53"/>
      <c r="T72" s="53"/>
      <c r="U72" s="53"/>
      <c r="V72" s="53"/>
      <c r="W72" s="53"/>
      <c r="X72" s="54"/>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27"/>
      <c r="BS72" s="27"/>
      <c r="BT72" s="27"/>
      <c r="BU72" s="27"/>
      <c r="BV72" s="27"/>
      <c r="BW72" s="27"/>
      <c r="BX72" s="27"/>
      <c r="BY72" s="27"/>
      <c r="BZ72" s="28"/>
    </row>
    <row r="73" spans="1:79" s="18" customFormat="1" ht="56.45" customHeight="1" x14ac:dyDescent="0.2">
      <c r="A73" s="46"/>
      <c r="B73" s="46"/>
      <c r="C73" s="47" t="s">
        <v>111</v>
      </c>
      <c r="D73" s="48"/>
      <c r="E73" s="48"/>
      <c r="F73" s="48"/>
      <c r="G73" s="48"/>
      <c r="H73" s="48"/>
      <c r="I73" s="49"/>
      <c r="J73" s="50" t="s">
        <v>81</v>
      </c>
      <c r="K73" s="50"/>
      <c r="L73" s="50"/>
      <c r="M73" s="50"/>
      <c r="N73" s="50"/>
      <c r="O73" s="67" t="s">
        <v>113</v>
      </c>
      <c r="P73" s="68"/>
      <c r="Q73" s="68"/>
      <c r="R73" s="68"/>
      <c r="S73" s="68"/>
      <c r="T73" s="68"/>
      <c r="U73" s="68"/>
      <c r="V73" s="68"/>
      <c r="W73" s="68"/>
      <c r="X73" s="69"/>
      <c r="Y73" s="44">
        <v>0</v>
      </c>
      <c r="Z73" s="44"/>
      <c r="AA73" s="44"/>
      <c r="AB73" s="44"/>
      <c r="AC73" s="44"/>
      <c r="AD73" s="44">
        <v>1</v>
      </c>
      <c r="AE73" s="44"/>
      <c r="AF73" s="44"/>
      <c r="AG73" s="44"/>
      <c r="AH73" s="44"/>
      <c r="AI73" s="44">
        <v>1</v>
      </c>
      <c r="AJ73" s="44"/>
      <c r="AK73" s="44"/>
      <c r="AL73" s="44"/>
      <c r="AM73" s="44"/>
      <c r="AN73" s="44">
        <v>0</v>
      </c>
      <c r="AO73" s="44"/>
      <c r="AP73" s="44"/>
      <c r="AQ73" s="44"/>
      <c r="AR73" s="44"/>
      <c r="AS73" s="44">
        <v>1</v>
      </c>
      <c r="AT73" s="44"/>
      <c r="AU73" s="44"/>
      <c r="AV73" s="44"/>
      <c r="AW73" s="44"/>
      <c r="AX73" s="44">
        <f t="shared" ref="AX73:AX75" si="0">AN73+AS73</f>
        <v>1</v>
      </c>
      <c r="AY73" s="44"/>
      <c r="AZ73" s="44"/>
      <c r="BA73" s="44"/>
      <c r="BB73" s="44"/>
      <c r="BC73" s="44">
        <f t="shared" ref="BC73:BC75" si="1">AN73-Y73</f>
        <v>0</v>
      </c>
      <c r="BD73" s="44"/>
      <c r="BE73" s="44"/>
      <c r="BF73" s="44"/>
      <c r="BG73" s="44"/>
      <c r="BH73" s="44">
        <f t="shared" ref="BH73:BH75" si="2">AS73-AD73</f>
        <v>0</v>
      </c>
      <c r="BI73" s="44"/>
      <c r="BJ73" s="44"/>
      <c r="BK73" s="44"/>
      <c r="BL73" s="44"/>
      <c r="BM73" s="44">
        <f t="shared" ref="BM73:BM75" si="3">BC73+BH73</f>
        <v>0</v>
      </c>
      <c r="BN73" s="44"/>
      <c r="BO73" s="44"/>
      <c r="BP73" s="44"/>
      <c r="BQ73" s="44"/>
      <c r="BR73" s="27"/>
      <c r="BS73" s="27"/>
      <c r="BT73" s="27"/>
      <c r="BU73" s="27"/>
      <c r="BV73" s="27"/>
      <c r="BW73" s="27"/>
      <c r="BX73" s="27"/>
      <c r="BY73" s="27"/>
      <c r="BZ73" s="28"/>
    </row>
    <row r="74" spans="1:79" s="18" customFormat="1" ht="32.65" customHeight="1" x14ac:dyDescent="0.2">
      <c r="A74" s="46"/>
      <c r="B74" s="46"/>
      <c r="C74" s="47" t="s">
        <v>114</v>
      </c>
      <c r="D74" s="48"/>
      <c r="E74" s="48"/>
      <c r="F74" s="48"/>
      <c r="G74" s="48"/>
      <c r="H74" s="48"/>
      <c r="I74" s="49"/>
      <c r="J74" s="50" t="s">
        <v>82</v>
      </c>
      <c r="K74" s="50"/>
      <c r="L74" s="50"/>
      <c r="M74" s="50"/>
      <c r="N74" s="50"/>
      <c r="O74" s="47" t="s">
        <v>83</v>
      </c>
      <c r="P74" s="48"/>
      <c r="Q74" s="48"/>
      <c r="R74" s="48"/>
      <c r="S74" s="48"/>
      <c r="T74" s="48"/>
      <c r="U74" s="48"/>
      <c r="V74" s="48"/>
      <c r="W74" s="48"/>
      <c r="X74" s="49"/>
      <c r="Y74" s="44">
        <v>0</v>
      </c>
      <c r="Z74" s="44"/>
      <c r="AA74" s="44"/>
      <c r="AB74" s="44"/>
      <c r="AC74" s="44"/>
      <c r="AD74" s="44">
        <v>284.3</v>
      </c>
      <c r="AE74" s="44"/>
      <c r="AF74" s="44"/>
      <c r="AG74" s="44"/>
      <c r="AH74" s="44"/>
      <c r="AI74" s="44">
        <v>284.3</v>
      </c>
      <c r="AJ74" s="44"/>
      <c r="AK74" s="44"/>
      <c r="AL74" s="44"/>
      <c r="AM74" s="44"/>
      <c r="AN74" s="44">
        <v>0</v>
      </c>
      <c r="AO74" s="44"/>
      <c r="AP74" s="44"/>
      <c r="AQ74" s="44"/>
      <c r="AR74" s="44"/>
      <c r="AS74" s="44">
        <v>284.3</v>
      </c>
      <c r="AT74" s="44"/>
      <c r="AU74" s="44"/>
      <c r="AV74" s="44"/>
      <c r="AW74" s="44"/>
      <c r="AX74" s="44">
        <f t="shared" si="0"/>
        <v>284.3</v>
      </c>
      <c r="AY74" s="44"/>
      <c r="AZ74" s="44"/>
      <c r="BA74" s="44"/>
      <c r="BB74" s="44"/>
      <c r="BC74" s="44">
        <f t="shared" si="1"/>
        <v>0</v>
      </c>
      <c r="BD74" s="44"/>
      <c r="BE74" s="44"/>
      <c r="BF74" s="44"/>
      <c r="BG74" s="44"/>
      <c r="BH74" s="44">
        <f t="shared" si="2"/>
        <v>0</v>
      </c>
      <c r="BI74" s="44"/>
      <c r="BJ74" s="44"/>
      <c r="BK74" s="44"/>
      <c r="BL74" s="44"/>
      <c r="BM74" s="44">
        <f t="shared" si="3"/>
        <v>0</v>
      </c>
      <c r="BN74" s="44"/>
      <c r="BO74" s="44"/>
      <c r="BP74" s="44"/>
      <c r="BQ74" s="44"/>
      <c r="BR74" s="27"/>
      <c r="BS74" s="27"/>
      <c r="BT74" s="27"/>
      <c r="BU74" s="27"/>
      <c r="BV74" s="27"/>
      <c r="BW74" s="27"/>
      <c r="BX74" s="27"/>
      <c r="BY74" s="27"/>
      <c r="BZ74" s="28"/>
    </row>
    <row r="75" spans="1:79" s="18" customFormat="1" ht="33.4" customHeight="1" x14ac:dyDescent="0.2">
      <c r="A75" s="46"/>
      <c r="B75" s="46"/>
      <c r="C75" s="47" t="s">
        <v>115</v>
      </c>
      <c r="D75" s="48"/>
      <c r="E75" s="48"/>
      <c r="F75" s="48"/>
      <c r="G75" s="48"/>
      <c r="H75" s="48"/>
      <c r="I75" s="49"/>
      <c r="J75" s="50" t="s">
        <v>84</v>
      </c>
      <c r="K75" s="50"/>
      <c r="L75" s="50"/>
      <c r="M75" s="50"/>
      <c r="N75" s="50"/>
      <c r="O75" s="47" t="s">
        <v>83</v>
      </c>
      <c r="P75" s="48"/>
      <c r="Q75" s="48"/>
      <c r="R75" s="48"/>
      <c r="S75" s="48"/>
      <c r="T75" s="48"/>
      <c r="U75" s="48"/>
      <c r="V75" s="48"/>
      <c r="W75" s="48"/>
      <c r="X75" s="49"/>
      <c r="Y75" s="44">
        <v>0</v>
      </c>
      <c r="Z75" s="44"/>
      <c r="AA75" s="44"/>
      <c r="AB75" s="44"/>
      <c r="AC75" s="44"/>
      <c r="AD75" s="44">
        <v>188</v>
      </c>
      <c r="AE75" s="44"/>
      <c r="AF75" s="44"/>
      <c r="AG75" s="44"/>
      <c r="AH75" s="44"/>
      <c r="AI75" s="44">
        <v>188</v>
      </c>
      <c r="AJ75" s="44"/>
      <c r="AK75" s="44"/>
      <c r="AL75" s="44"/>
      <c r="AM75" s="44"/>
      <c r="AN75" s="44">
        <v>0</v>
      </c>
      <c r="AO75" s="44"/>
      <c r="AP75" s="44"/>
      <c r="AQ75" s="44"/>
      <c r="AR75" s="44"/>
      <c r="AS75" s="44">
        <v>188</v>
      </c>
      <c r="AT75" s="44"/>
      <c r="AU75" s="44"/>
      <c r="AV75" s="44"/>
      <c r="AW75" s="44"/>
      <c r="AX75" s="44">
        <f t="shared" si="0"/>
        <v>188</v>
      </c>
      <c r="AY75" s="44"/>
      <c r="AZ75" s="44"/>
      <c r="BA75" s="44"/>
      <c r="BB75" s="44"/>
      <c r="BC75" s="44">
        <f t="shared" si="1"/>
        <v>0</v>
      </c>
      <c r="BD75" s="44"/>
      <c r="BE75" s="44"/>
      <c r="BF75" s="44"/>
      <c r="BG75" s="44"/>
      <c r="BH75" s="44">
        <f t="shared" si="2"/>
        <v>0</v>
      </c>
      <c r="BI75" s="44"/>
      <c r="BJ75" s="44"/>
      <c r="BK75" s="44"/>
      <c r="BL75" s="44"/>
      <c r="BM75" s="44">
        <f t="shared" si="3"/>
        <v>0</v>
      </c>
      <c r="BN75" s="44"/>
      <c r="BO75" s="44"/>
      <c r="BP75" s="44"/>
      <c r="BQ75" s="44"/>
      <c r="BR75" s="27"/>
      <c r="BS75" s="27"/>
      <c r="BT75" s="27"/>
      <c r="BU75" s="27"/>
      <c r="BV75" s="27"/>
      <c r="BW75" s="27"/>
      <c r="BX75" s="27"/>
      <c r="BY75" s="27"/>
      <c r="BZ75" s="28"/>
    </row>
    <row r="76" spans="1:79" s="18" customFormat="1" ht="15.75" x14ac:dyDescent="0.2">
      <c r="A76" s="51"/>
      <c r="B76" s="51"/>
      <c r="C76" s="52" t="s">
        <v>85</v>
      </c>
      <c r="D76" s="53"/>
      <c r="E76" s="53"/>
      <c r="F76" s="53"/>
      <c r="G76" s="53"/>
      <c r="H76" s="53"/>
      <c r="I76" s="54"/>
      <c r="J76" s="55" t="s">
        <v>74</v>
      </c>
      <c r="K76" s="55"/>
      <c r="L76" s="55"/>
      <c r="M76" s="55"/>
      <c r="N76" s="55"/>
      <c r="O76" s="52" t="s">
        <v>74</v>
      </c>
      <c r="P76" s="53"/>
      <c r="Q76" s="53"/>
      <c r="R76" s="53"/>
      <c r="S76" s="53"/>
      <c r="T76" s="53"/>
      <c r="U76" s="53"/>
      <c r="V76" s="53"/>
      <c r="W76" s="53"/>
      <c r="X76" s="54"/>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27"/>
      <c r="BS76" s="27"/>
      <c r="BT76" s="27"/>
      <c r="BU76" s="27"/>
      <c r="BV76" s="27"/>
      <c r="BW76" s="27"/>
      <c r="BX76" s="27"/>
      <c r="BY76" s="27"/>
      <c r="BZ76" s="28"/>
    </row>
    <row r="77" spans="1:79" s="18" customFormat="1" ht="42.75" customHeight="1" x14ac:dyDescent="0.2">
      <c r="A77" s="46"/>
      <c r="B77" s="46"/>
      <c r="C77" s="47" t="s">
        <v>116</v>
      </c>
      <c r="D77" s="48"/>
      <c r="E77" s="48"/>
      <c r="F77" s="48"/>
      <c r="G77" s="48"/>
      <c r="H77" s="48"/>
      <c r="I77" s="49"/>
      <c r="J77" s="50" t="s">
        <v>76</v>
      </c>
      <c r="K77" s="50"/>
      <c r="L77" s="50"/>
      <c r="M77" s="50"/>
      <c r="N77" s="50"/>
      <c r="O77" s="47" t="s">
        <v>83</v>
      </c>
      <c r="P77" s="48"/>
      <c r="Q77" s="48"/>
      <c r="R77" s="48"/>
      <c r="S77" s="48"/>
      <c r="T77" s="48"/>
      <c r="U77" s="48"/>
      <c r="V77" s="48"/>
      <c r="W77" s="48"/>
      <c r="X77" s="49"/>
      <c r="Y77" s="44">
        <v>0</v>
      </c>
      <c r="Z77" s="44"/>
      <c r="AA77" s="44"/>
      <c r="AB77" s="44"/>
      <c r="AC77" s="44"/>
      <c r="AD77" s="44">
        <v>113765.17</v>
      </c>
      <c r="AE77" s="44"/>
      <c r="AF77" s="44"/>
      <c r="AG77" s="44"/>
      <c r="AH77" s="44"/>
      <c r="AI77" s="44">
        <v>113765.17</v>
      </c>
      <c r="AJ77" s="44"/>
      <c r="AK77" s="44"/>
      <c r="AL77" s="44"/>
      <c r="AM77" s="44"/>
      <c r="AN77" s="44">
        <v>0</v>
      </c>
      <c r="AO77" s="44"/>
      <c r="AP77" s="44"/>
      <c r="AQ77" s="44"/>
      <c r="AR77" s="44"/>
      <c r="AS77" s="44">
        <f>AS70/AS74</f>
        <v>113765.16785086176</v>
      </c>
      <c r="AT77" s="44"/>
      <c r="AU77" s="44"/>
      <c r="AV77" s="44"/>
      <c r="AW77" s="44"/>
      <c r="AX77" s="44">
        <f>AN77+AS77</f>
        <v>113765.16785086176</v>
      </c>
      <c r="AY77" s="44"/>
      <c r="AZ77" s="44"/>
      <c r="BA77" s="44"/>
      <c r="BB77" s="44"/>
      <c r="BC77" s="44">
        <f>AN77-Y77</f>
        <v>0</v>
      </c>
      <c r="BD77" s="44"/>
      <c r="BE77" s="44"/>
      <c r="BF77" s="44"/>
      <c r="BG77" s="44"/>
      <c r="BH77" s="44">
        <f>AS77-AD77</f>
        <v>-2.1491382358362898E-3</v>
      </c>
      <c r="BI77" s="44"/>
      <c r="BJ77" s="44"/>
      <c r="BK77" s="44"/>
      <c r="BL77" s="44"/>
      <c r="BM77" s="44">
        <f>BC77+BH77</f>
        <v>-2.1491382358362898E-3</v>
      </c>
      <c r="BN77" s="44"/>
      <c r="BO77" s="44"/>
      <c r="BP77" s="44"/>
      <c r="BQ77" s="44"/>
      <c r="BR77" s="27"/>
      <c r="BS77" s="27"/>
      <c r="BT77" s="27"/>
      <c r="BU77" s="27"/>
      <c r="BV77" s="27"/>
      <c r="BW77" s="27"/>
      <c r="BX77" s="27"/>
      <c r="BY77" s="27"/>
      <c r="BZ77" s="28"/>
    </row>
    <row r="78" spans="1:79" s="18" customFormat="1" ht="15.75" x14ac:dyDescent="0.2">
      <c r="A78" s="51"/>
      <c r="B78" s="51"/>
      <c r="C78" s="52" t="s">
        <v>87</v>
      </c>
      <c r="D78" s="53"/>
      <c r="E78" s="53"/>
      <c r="F78" s="53"/>
      <c r="G78" s="53"/>
      <c r="H78" s="53"/>
      <c r="I78" s="54"/>
      <c r="J78" s="55" t="s">
        <v>74</v>
      </c>
      <c r="K78" s="55"/>
      <c r="L78" s="55"/>
      <c r="M78" s="55"/>
      <c r="N78" s="55"/>
      <c r="O78" s="52" t="s">
        <v>74</v>
      </c>
      <c r="P78" s="53"/>
      <c r="Q78" s="53"/>
      <c r="R78" s="53"/>
      <c r="S78" s="53"/>
      <c r="T78" s="53"/>
      <c r="U78" s="53"/>
      <c r="V78" s="53"/>
      <c r="W78" s="53"/>
      <c r="X78" s="54"/>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27"/>
      <c r="BS78" s="27"/>
      <c r="BT78" s="27"/>
      <c r="BU78" s="27"/>
      <c r="BV78" s="27"/>
      <c r="BW78" s="27"/>
      <c r="BX78" s="27"/>
      <c r="BY78" s="27"/>
      <c r="BZ78" s="28"/>
    </row>
    <row r="79" spans="1:79" s="18" customFormat="1" ht="48.95" customHeight="1" x14ac:dyDescent="0.2">
      <c r="A79" s="46"/>
      <c r="B79" s="46"/>
      <c r="C79" s="47" t="s">
        <v>117</v>
      </c>
      <c r="D79" s="48"/>
      <c r="E79" s="48"/>
      <c r="F79" s="48"/>
      <c r="G79" s="48"/>
      <c r="H79" s="48"/>
      <c r="I79" s="49"/>
      <c r="J79" s="50" t="s">
        <v>88</v>
      </c>
      <c r="K79" s="50"/>
      <c r="L79" s="50"/>
      <c r="M79" s="50"/>
      <c r="N79" s="50"/>
      <c r="O79" s="47" t="s">
        <v>83</v>
      </c>
      <c r="P79" s="48"/>
      <c r="Q79" s="48"/>
      <c r="R79" s="48"/>
      <c r="S79" s="48"/>
      <c r="T79" s="48"/>
      <c r="U79" s="48"/>
      <c r="V79" s="48"/>
      <c r="W79" s="48"/>
      <c r="X79" s="49"/>
      <c r="Y79" s="44">
        <v>0</v>
      </c>
      <c r="Z79" s="44"/>
      <c r="AA79" s="44"/>
      <c r="AB79" s="44"/>
      <c r="AC79" s="44"/>
      <c r="AD79" s="44">
        <v>2.8</v>
      </c>
      <c r="AE79" s="44"/>
      <c r="AF79" s="44"/>
      <c r="AG79" s="44"/>
      <c r="AH79" s="44"/>
      <c r="AI79" s="44">
        <v>2.8</v>
      </c>
      <c r="AJ79" s="44"/>
      <c r="AK79" s="44"/>
      <c r="AL79" s="44"/>
      <c r="AM79" s="44"/>
      <c r="AN79" s="44">
        <v>0</v>
      </c>
      <c r="AO79" s="44"/>
      <c r="AP79" s="44"/>
      <c r="AQ79" s="44"/>
      <c r="AR79" s="44"/>
      <c r="AS79" s="44">
        <v>2.8</v>
      </c>
      <c r="AT79" s="44"/>
      <c r="AU79" s="44"/>
      <c r="AV79" s="44"/>
      <c r="AW79" s="44"/>
      <c r="AX79" s="44">
        <f>AN79+AS79</f>
        <v>2.8</v>
      </c>
      <c r="AY79" s="44"/>
      <c r="AZ79" s="44"/>
      <c r="BA79" s="44"/>
      <c r="BB79" s="44"/>
      <c r="BC79" s="44">
        <f>AN79-Y79</f>
        <v>0</v>
      </c>
      <c r="BD79" s="44"/>
      <c r="BE79" s="44"/>
      <c r="BF79" s="44"/>
      <c r="BG79" s="44"/>
      <c r="BH79" s="44">
        <f>AS79-AD79</f>
        <v>0</v>
      </c>
      <c r="BI79" s="44"/>
      <c r="BJ79" s="44"/>
      <c r="BK79" s="44"/>
      <c r="BL79" s="44"/>
      <c r="BM79" s="44">
        <f>BC79+BH79</f>
        <v>0</v>
      </c>
      <c r="BN79" s="44"/>
      <c r="BO79" s="44"/>
      <c r="BP79" s="44"/>
      <c r="BQ79" s="44"/>
      <c r="BR79" s="27"/>
      <c r="BS79" s="27"/>
      <c r="BT79" s="27"/>
      <c r="BU79" s="27"/>
      <c r="BV79" s="27"/>
      <c r="BW79" s="27"/>
      <c r="BX79" s="27"/>
      <c r="BY79" s="27"/>
      <c r="BZ79" s="28"/>
    </row>
    <row r="80" spans="1:79" s="18" customFormat="1" ht="15.75" x14ac:dyDescent="0.2">
      <c r="A80" s="56"/>
      <c r="B80" s="57"/>
      <c r="C80" s="52" t="s">
        <v>118</v>
      </c>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1"/>
      <c r="BR80" s="27"/>
      <c r="BS80" s="27"/>
      <c r="BT80" s="27"/>
      <c r="BU80" s="27"/>
      <c r="BV80" s="27"/>
      <c r="BW80" s="27"/>
      <c r="BX80" s="27"/>
      <c r="BY80" s="27"/>
      <c r="BZ80" s="28"/>
    </row>
    <row r="81" spans="1:78" s="18" customFormat="1" ht="15.6" customHeight="1" x14ac:dyDescent="0.2">
      <c r="A81" s="51">
        <v>0</v>
      </c>
      <c r="B81" s="51"/>
      <c r="C81" s="55" t="s">
        <v>73</v>
      </c>
      <c r="D81" s="55"/>
      <c r="E81" s="55"/>
      <c r="F81" s="55"/>
      <c r="G81" s="55"/>
      <c r="H81" s="55"/>
      <c r="I81" s="55"/>
      <c r="J81" s="55" t="s">
        <v>74</v>
      </c>
      <c r="K81" s="55"/>
      <c r="L81" s="55"/>
      <c r="M81" s="55"/>
      <c r="N81" s="55"/>
      <c r="O81" s="55" t="s">
        <v>74</v>
      </c>
      <c r="P81" s="55"/>
      <c r="Q81" s="55"/>
      <c r="R81" s="55"/>
      <c r="S81" s="55"/>
      <c r="T81" s="55"/>
      <c r="U81" s="55"/>
      <c r="V81" s="55"/>
      <c r="W81" s="55"/>
      <c r="X81" s="5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27"/>
      <c r="BS81" s="27"/>
      <c r="BT81" s="27"/>
      <c r="BU81" s="27"/>
      <c r="BV81" s="27"/>
      <c r="BW81" s="27"/>
      <c r="BX81" s="27"/>
      <c r="BY81" s="27"/>
      <c r="BZ81" s="28"/>
    </row>
    <row r="82" spans="1:78" s="18" customFormat="1" ht="57.75" customHeight="1" x14ac:dyDescent="0.2">
      <c r="A82" s="46"/>
      <c r="B82" s="46"/>
      <c r="C82" s="47" t="s">
        <v>79</v>
      </c>
      <c r="D82" s="48"/>
      <c r="E82" s="48"/>
      <c r="F82" s="48"/>
      <c r="G82" s="48"/>
      <c r="H82" s="48"/>
      <c r="I82" s="49"/>
      <c r="J82" s="50" t="s">
        <v>76</v>
      </c>
      <c r="K82" s="50"/>
      <c r="L82" s="50"/>
      <c r="M82" s="50"/>
      <c r="N82" s="50"/>
      <c r="O82" s="47" t="s">
        <v>77</v>
      </c>
      <c r="P82" s="48"/>
      <c r="Q82" s="48"/>
      <c r="R82" s="48"/>
      <c r="S82" s="48"/>
      <c r="T82" s="48"/>
      <c r="U82" s="48"/>
      <c r="V82" s="48"/>
      <c r="W82" s="48"/>
      <c r="X82" s="49"/>
      <c r="Y82" s="44">
        <v>0</v>
      </c>
      <c r="Z82" s="44"/>
      <c r="AA82" s="44"/>
      <c r="AB82" s="44"/>
      <c r="AC82" s="44"/>
      <c r="AD82" s="44">
        <v>19510740.449999999</v>
      </c>
      <c r="AE82" s="44"/>
      <c r="AF82" s="44"/>
      <c r="AG82" s="44"/>
      <c r="AH82" s="44"/>
      <c r="AI82" s="44">
        <v>19510740.449999999</v>
      </c>
      <c r="AJ82" s="44"/>
      <c r="AK82" s="44"/>
      <c r="AL82" s="44"/>
      <c r="AM82" s="44"/>
      <c r="AN82" s="44">
        <v>0</v>
      </c>
      <c r="AO82" s="44"/>
      <c r="AP82" s="44"/>
      <c r="AQ82" s="44"/>
      <c r="AR82" s="44"/>
      <c r="AS82" s="44">
        <v>19510740.449999999</v>
      </c>
      <c r="AT82" s="44"/>
      <c r="AU82" s="44"/>
      <c r="AV82" s="44"/>
      <c r="AW82" s="44"/>
      <c r="AX82" s="44">
        <f t="shared" ref="AX82:AX83" si="4">AN82+AS82</f>
        <v>19510740.449999999</v>
      </c>
      <c r="AY82" s="44"/>
      <c r="AZ82" s="44"/>
      <c r="BA82" s="44"/>
      <c r="BB82" s="44"/>
      <c r="BC82" s="44">
        <f>AN82-Y82</f>
        <v>0</v>
      </c>
      <c r="BD82" s="44"/>
      <c r="BE82" s="44"/>
      <c r="BF82" s="44"/>
      <c r="BG82" s="44"/>
      <c r="BH82" s="44">
        <f>AS82-AD82</f>
        <v>0</v>
      </c>
      <c r="BI82" s="44"/>
      <c r="BJ82" s="44"/>
      <c r="BK82" s="44"/>
      <c r="BL82" s="44"/>
      <c r="BM82" s="44">
        <f>BC82+BH82</f>
        <v>0</v>
      </c>
      <c r="BN82" s="44"/>
      <c r="BO82" s="44"/>
      <c r="BP82" s="44"/>
      <c r="BQ82" s="44"/>
      <c r="BR82" s="27"/>
      <c r="BS82" s="27"/>
      <c r="BT82" s="27"/>
      <c r="BU82" s="27"/>
      <c r="BV82" s="27"/>
      <c r="BW82" s="27"/>
      <c r="BX82" s="27"/>
      <c r="BY82" s="27"/>
      <c r="BZ82" s="28"/>
    </row>
    <row r="83" spans="1:78" s="18" customFormat="1" ht="114.75" customHeight="1" x14ac:dyDescent="0.2">
      <c r="A83" s="46"/>
      <c r="B83" s="46"/>
      <c r="C83" s="47" t="s">
        <v>110</v>
      </c>
      <c r="D83" s="48"/>
      <c r="E83" s="48"/>
      <c r="F83" s="48"/>
      <c r="G83" s="48"/>
      <c r="H83" s="48"/>
      <c r="I83" s="49"/>
      <c r="J83" s="50" t="s">
        <v>76</v>
      </c>
      <c r="K83" s="50"/>
      <c r="L83" s="50"/>
      <c r="M83" s="50"/>
      <c r="N83" s="50"/>
      <c r="O83" s="67" t="s">
        <v>119</v>
      </c>
      <c r="P83" s="68"/>
      <c r="Q83" s="68"/>
      <c r="R83" s="68"/>
      <c r="S83" s="68"/>
      <c r="T83" s="68"/>
      <c r="U83" s="68"/>
      <c r="V83" s="68"/>
      <c r="W83" s="68"/>
      <c r="X83" s="69"/>
      <c r="Y83" s="44">
        <v>0</v>
      </c>
      <c r="Z83" s="44"/>
      <c r="AA83" s="44"/>
      <c r="AB83" s="44"/>
      <c r="AC83" s="44"/>
      <c r="AD83" s="44">
        <v>9088603.1999999993</v>
      </c>
      <c r="AE83" s="44"/>
      <c r="AF83" s="44"/>
      <c r="AG83" s="44"/>
      <c r="AH83" s="44"/>
      <c r="AI83" s="44">
        <v>9088603.1999999993</v>
      </c>
      <c r="AJ83" s="44"/>
      <c r="AK83" s="44"/>
      <c r="AL83" s="44"/>
      <c r="AM83" s="44"/>
      <c r="AN83" s="44">
        <v>0</v>
      </c>
      <c r="AO83" s="44"/>
      <c r="AP83" s="44"/>
      <c r="AQ83" s="44"/>
      <c r="AR83" s="44"/>
      <c r="AS83" s="44">
        <f>588603.2+7793886.15</f>
        <v>8382489.3500000006</v>
      </c>
      <c r="AT83" s="44"/>
      <c r="AU83" s="44"/>
      <c r="AV83" s="44"/>
      <c r="AW83" s="44"/>
      <c r="AX83" s="44">
        <f t="shared" si="4"/>
        <v>8382489.3500000006</v>
      </c>
      <c r="AY83" s="44"/>
      <c r="AZ83" s="44"/>
      <c r="BA83" s="44"/>
      <c r="BB83" s="44"/>
      <c r="BC83" s="44">
        <f>AN83-Y83</f>
        <v>0</v>
      </c>
      <c r="BD83" s="44"/>
      <c r="BE83" s="44"/>
      <c r="BF83" s="44"/>
      <c r="BG83" s="44"/>
      <c r="BH83" s="44">
        <f>AS83-AD83</f>
        <v>-706113.8499999987</v>
      </c>
      <c r="BI83" s="44"/>
      <c r="BJ83" s="44"/>
      <c r="BK83" s="44"/>
      <c r="BL83" s="44"/>
      <c r="BM83" s="44">
        <f>BC83+BH83</f>
        <v>-706113.8499999987</v>
      </c>
      <c r="BN83" s="44"/>
      <c r="BO83" s="44"/>
      <c r="BP83" s="44"/>
      <c r="BQ83" s="44"/>
      <c r="BR83" s="27"/>
      <c r="BS83" s="27"/>
      <c r="BT83" s="27"/>
      <c r="BU83" s="27"/>
      <c r="BV83" s="27"/>
      <c r="BW83" s="27"/>
      <c r="BX83" s="27"/>
      <c r="BY83" s="27"/>
      <c r="BZ83" s="28"/>
    </row>
    <row r="84" spans="1:78" s="18" customFormat="1" ht="15.75" x14ac:dyDescent="0.2">
      <c r="A84" s="51"/>
      <c r="B84" s="51"/>
      <c r="C84" s="52" t="s">
        <v>80</v>
      </c>
      <c r="D84" s="53"/>
      <c r="E84" s="53"/>
      <c r="F84" s="53"/>
      <c r="G84" s="53"/>
      <c r="H84" s="53"/>
      <c r="I84" s="54"/>
      <c r="J84" s="55" t="s">
        <v>74</v>
      </c>
      <c r="K84" s="55"/>
      <c r="L84" s="55"/>
      <c r="M84" s="55"/>
      <c r="N84" s="55"/>
      <c r="O84" s="52" t="s">
        <v>74</v>
      </c>
      <c r="P84" s="53"/>
      <c r="Q84" s="53"/>
      <c r="R84" s="53"/>
      <c r="S84" s="53"/>
      <c r="T84" s="53"/>
      <c r="U84" s="53"/>
      <c r="V84" s="53"/>
      <c r="W84" s="53"/>
      <c r="X84" s="54"/>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27"/>
      <c r="BS84" s="27"/>
      <c r="BT84" s="27"/>
      <c r="BU84" s="27"/>
      <c r="BV84" s="27"/>
      <c r="BW84" s="27"/>
      <c r="BX84" s="27"/>
      <c r="BY84" s="27"/>
      <c r="BZ84" s="28"/>
    </row>
    <row r="85" spans="1:78" s="18" customFormat="1" ht="15.75" x14ac:dyDescent="0.2">
      <c r="A85" s="46"/>
      <c r="B85" s="46"/>
      <c r="C85" s="47" t="s">
        <v>111</v>
      </c>
      <c r="D85" s="48"/>
      <c r="E85" s="48"/>
      <c r="F85" s="48"/>
      <c r="G85" s="48"/>
      <c r="H85" s="48"/>
      <c r="I85" s="49"/>
      <c r="J85" s="50" t="s">
        <v>81</v>
      </c>
      <c r="K85" s="50"/>
      <c r="L85" s="50"/>
      <c r="M85" s="50"/>
      <c r="N85" s="50"/>
      <c r="O85" s="47" t="s">
        <v>78</v>
      </c>
      <c r="P85" s="48"/>
      <c r="Q85" s="48"/>
      <c r="R85" s="48"/>
      <c r="S85" s="48"/>
      <c r="T85" s="48"/>
      <c r="U85" s="48"/>
      <c r="V85" s="48"/>
      <c r="W85" s="48"/>
      <c r="X85" s="49"/>
      <c r="Y85" s="44">
        <v>0</v>
      </c>
      <c r="Z85" s="44"/>
      <c r="AA85" s="44"/>
      <c r="AB85" s="44"/>
      <c r="AC85" s="44"/>
      <c r="AD85" s="44">
        <v>1</v>
      </c>
      <c r="AE85" s="44"/>
      <c r="AF85" s="44"/>
      <c r="AG85" s="44"/>
      <c r="AH85" s="44"/>
      <c r="AI85" s="44">
        <v>1</v>
      </c>
      <c r="AJ85" s="44"/>
      <c r="AK85" s="44"/>
      <c r="AL85" s="44"/>
      <c r="AM85" s="44"/>
      <c r="AN85" s="44">
        <v>0</v>
      </c>
      <c r="AO85" s="44"/>
      <c r="AP85" s="44"/>
      <c r="AQ85" s="44"/>
      <c r="AR85" s="44"/>
      <c r="AS85" s="44">
        <v>1</v>
      </c>
      <c r="AT85" s="44"/>
      <c r="AU85" s="44"/>
      <c r="AV85" s="44"/>
      <c r="AW85" s="44"/>
      <c r="AX85" s="44">
        <f t="shared" ref="AX85:AX87" si="5">AN85+AS85</f>
        <v>1</v>
      </c>
      <c r="AY85" s="44"/>
      <c r="AZ85" s="44"/>
      <c r="BA85" s="44"/>
      <c r="BB85" s="44"/>
      <c r="BC85" s="44">
        <f>AN85-Y85</f>
        <v>0</v>
      </c>
      <c r="BD85" s="44"/>
      <c r="BE85" s="44"/>
      <c r="BF85" s="44"/>
      <c r="BG85" s="44"/>
      <c r="BH85" s="44">
        <f>AS85-AD85</f>
        <v>0</v>
      </c>
      <c r="BI85" s="44"/>
      <c r="BJ85" s="44"/>
      <c r="BK85" s="44"/>
      <c r="BL85" s="44"/>
      <c r="BM85" s="44">
        <f t="shared" ref="BM85:BM87" si="6">BC85+BH85</f>
        <v>0</v>
      </c>
      <c r="BN85" s="44"/>
      <c r="BO85" s="44"/>
      <c r="BP85" s="44"/>
      <c r="BQ85" s="44"/>
      <c r="BR85" s="27"/>
      <c r="BS85" s="27"/>
      <c r="BT85" s="27"/>
      <c r="BU85" s="27"/>
      <c r="BV85" s="27"/>
      <c r="BW85" s="27"/>
      <c r="BX85" s="27"/>
      <c r="BY85" s="27"/>
      <c r="BZ85" s="28"/>
    </row>
    <row r="86" spans="1:78" s="18" customFormat="1" ht="33.950000000000003" customHeight="1" x14ac:dyDescent="0.2">
      <c r="A86" s="46"/>
      <c r="B86" s="46"/>
      <c r="C86" s="47" t="s">
        <v>120</v>
      </c>
      <c r="D86" s="48"/>
      <c r="E86" s="48"/>
      <c r="F86" s="48"/>
      <c r="G86" s="48"/>
      <c r="H86" s="48"/>
      <c r="I86" s="49"/>
      <c r="J86" s="50" t="s">
        <v>82</v>
      </c>
      <c r="K86" s="50"/>
      <c r="L86" s="50"/>
      <c r="M86" s="50"/>
      <c r="N86" s="50"/>
      <c r="O86" s="47" t="s">
        <v>83</v>
      </c>
      <c r="P86" s="48"/>
      <c r="Q86" s="48"/>
      <c r="R86" s="48"/>
      <c r="S86" s="48"/>
      <c r="T86" s="48"/>
      <c r="U86" s="48"/>
      <c r="V86" s="48"/>
      <c r="W86" s="48"/>
      <c r="X86" s="49"/>
      <c r="Y86" s="44">
        <v>0</v>
      </c>
      <c r="Z86" s="44"/>
      <c r="AA86" s="44"/>
      <c r="AB86" s="44"/>
      <c r="AC86" s="44"/>
      <c r="AD86" s="44">
        <v>271.39999999999998</v>
      </c>
      <c r="AE86" s="44"/>
      <c r="AF86" s="44"/>
      <c r="AG86" s="44"/>
      <c r="AH86" s="44"/>
      <c r="AI86" s="44">
        <v>271.39999999999998</v>
      </c>
      <c r="AJ86" s="44"/>
      <c r="AK86" s="44"/>
      <c r="AL86" s="44"/>
      <c r="AM86" s="44"/>
      <c r="AN86" s="44">
        <v>0</v>
      </c>
      <c r="AO86" s="44"/>
      <c r="AP86" s="44"/>
      <c r="AQ86" s="44"/>
      <c r="AR86" s="44"/>
      <c r="AS86" s="44">
        <v>271.39999999999998</v>
      </c>
      <c r="AT86" s="44"/>
      <c r="AU86" s="44"/>
      <c r="AV86" s="44"/>
      <c r="AW86" s="44"/>
      <c r="AX86" s="44">
        <f t="shared" si="5"/>
        <v>271.39999999999998</v>
      </c>
      <c r="AY86" s="44"/>
      <c r="AZ86" s="44"/>
      <c r="BA86" s="44"/>
      <c r="BB86" s="44"/>
      <c r="BC86" s="44">
        <f>AN86-Y86</f>
        <v>0</v>
      </c>
      <c r="BD86" s="44"/>
      <c r="BE86" s="44"/>
      <c r="BF86" s="44"/>
      <c r="BG86" s="44"/>
      <c r="BH86" s="44">
        <f>AS86-AD86</f>
        <v>0</v>
      </c>
      <c r="BI86" s="44"/>
      <c r="BJ86" s="44"/>
      <c r="BK86" s="44"/>
      <c r="BL86" s="44"/>
      <c r="BM86" s="44">
        <f t="shared" si="6"/>
        <v>0</v>
      </c>
      <c r="BN86" s="44"/>
      <c r="BO86" s="44"/>
      <c r="BP86" s="44"/>
      <c r="BQ86" s="44"/>
      <c r="BR86" s="27"/>
      <c r="BS86" s="27"/>
      <c r="BT86" s="27"/>
      <c r="BU86" s="27"/>
      <c r="BV86" s="27"/>
      <c r="BW86" s="27"/>
      <c r="BX86" s="27"/>
      <c r="BY86" s="27"/>
      <c r="BZ86" s="28"/>
    </row>
    <row r="87" spans="1:78" s="18" customFormat="1" ht="36" customHeight="1" x14ac:dyDescent="0.2">
      <c r="A87" s="46"/>
      <c r="B87" s="46"/>
      <c r="C87" s="47" t="s">
        <v>115</v>
      </c>
      <c r="D87" s="48"/>
      <c r="E87" s="48"/>
      <c r="F87" s="48"/>
      <c r="G87" s="48"/>
      <c r="H87" s="48"/>
      <c r="I87" s="49"/>
      <c r="J87" s="50" t="s">
        <v>84</v>
      </c>
      <c r="K87" s="50"/>
      <c r="L87" s="50"/>
      <c r="M87" s="50"/>
      <c r="N87" s="50"/>
      <c r="O87" s="47" t="s">
        <v>83</v>
      </c>
      <c r="P87" s="48"/>
      <c r="Q87" s="48"/>
      <c r="R87" s="48"/>
      <c r="S87" s="48"/>
      <c r="T87" s="48"/>
      <c r="U87" s="48"/>
      <c r="V87" s="48"/>
      <c r="W87" s="48"/>
      <c r="X87" s="49"/>
      <c r="Y87" s="44">
        <v>0</v>
      </c>
      <c r="Z87" s="44"/>
      <c r="AA87" s="44"/>
      <c r="AB87" s="44"/>
      <c r="AC87" s="44"/>
      <c r="AD87" s="44">
        <v>150</v>
      </c>
      <c r="AE87" s="44"/>
      <c r="AF87" s="44"/>
      <c r="AG87" s="44"/>
      <c r="AH87" s="44"/>
      <c r="AI87" s="44">
        <v>150</v>
      </c>
      <c r="AJ87" s="44"/>
      <c r="AK87" s="44"/>
      <c r="AL87" s="44"/>
      <c r="AM87" s="44"/>
      <c r="AN87" s="44">
        <v>0</v>
      </c>
      <c r="AO87" s="44"/>
      <c r="AP87" s="44"/>
      <c r="AQ87" s="44"/>
      <c r="AR87" s="44"/>
      <c r="AS87" s="44">
        <v>150</v>
      </c>
      <c r="AT87" s="44"/>
      <c r="AU87" s="44"/>
      <c r="AV87" s="44"/>
      <c r="AW87" s="44"/>
      <c r="AX87" s="44">
        <f t="shared" si="5"/>
        <v>150</v>
      </c>
      <c r="AY87" s="44"/>
      <c r="AZ87" s="44"/>
      <c r="BA87" s="44"/>
      <c r="BB87" s="44"/>
      <c r="BC87" s="44">
        <f>AN87-Y87</f>
        <v>0</v>
      </c>
      <c r="BD87" s="44"/>
      <c r="BE87" s="44"/>
      <c r="BF87" s="44"/>
      <c r="BG87" s="44"/>
      <c r="BH87" s="44">
        <f>AS87-AD87</f>
        <v>0</v>
      </c>
      <c r="BI87" s="44"/>
      <c r="BJ87" s="44"/>
      <c r="BK87" s="44"/>
      <c r="BL87" s="44"/>
      <c r="BM87" s="44">
        <f t="shared" si="6"/>
        <v>0</v>
      </c>
      <c r="BN87" s="44"/>
      <c r="BO87" s="44"/>
      <c r="BP87" s="44"/>
      <c r="BQ87" s="44"/>
      <c r="BR87" s="27"/>
      <c r="BS87" s="27"/>
      <c r="BT87" s="27"/>
      <c r="BU87" s="27"/>
      <c r="BV87" s="27"/>
      <c r="BW87" s="27"/>
      <c r="BX87" s="27"/>
      <c r="BY87" s="27"/>
      <c r="BZ87" s="28"/>
    </row>
    <row r="88" spans="1:78" s="18" customFormat="1" ht="15.75" x14ac:dyDescent="0.2">
      <c r="A88" s="51"/>
      <c r="B88" s="51"/>
      <c r="C88" s="52" t="s">
        <v>85</v>
      </c>
      <c r="D88" s="53"/>
      <c r="E88" s="53"/>
      <c r="F88" s="53"/>
      <c r="G88" s="53"/>
      <c r="H88" s="53"/>
      <c r="I88" s="54"/>
      <c r="J88" s="55" t="s">
        <v>74</v>
      </c>
      <c r="K88" s="55"/>
      <c r="L88" s="55"/>
      <c r="M88" s="55"/>
      <c r="N88" s="55"/>
      <c r="O88" s="52" t="s">
        <v>74</v>
      </c>
      <c r="P88" s="53"/>
      <c r="Q88" s="53"/>
      <c r="R88" s="53"/>
      <c r="S88" s="53"/>
      <c r="T88" s="53"/>
      <c r="U88" s="53"/>
      <c r="V88" s="53"/>
      <c r="W88" s="53"/>
      <c r="X88" s="54"/>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27"/>
      <c r="BS88" s="27"/>
      <c r="BT88" s="27"/>
      <c r="BU88" s="27"/>
      <c r="BV88" s="27"/>
      <c r="BW88" s="27"/>
      <c r="BX88" s="27"/>
      <c r="BY88" s="27"/>
      <c r="BZ88" s="28"/>
    </row>
    <row r="89" spans="1:78" s="18" customFormat="1" ht="25.15" customHeight="1" x14ac:dyDescent="0.2">
      <c r="A89" s="46"/>
      <c r="B89" s="46"/>
      <c r="C89" s="47" t="s">
        <v>116</v>
      </c>
      <c r="D89" s="48"/>
      <c r="E89" s="48"/>
      <c r="F89" s="48"/>
      <c r="G89" s="48"/>
      <c r="H89" s="48"/>
      <c r="I89" s="49"/>
      <c r="J89" s="50" t="s">
        <v>76</v>
      </c>
      <c r="K89" s="50"/>
      <c r="L89" s="50"/>
      <c r="M89" s="50"/>
      <c r="N89" s="50"/>
      <c r="O89" s="47" t="s">
        <v>83</v>
      </c>
      <c r="P89" s="48"/>
      <c r="Q89" s="48"/>
      <c r="R89" s="48"/>
      <c r="S89" s="48"/>
      <c r="T89" s="48"/>
      <c r="U89" s="48"/>
      <c r="V89" s="48"/>
      <c r="W89" s="48"/>
      <c r="X89" s="49"/>
      <c r="Y89" s="44">
        <v>0</v>
      </c>
      <c r="Z89" s="44"/>
      <c r="AA89" s="44"/>
      <c r="AB89" s="44"/>
      <c r="AC89" s="44"/>
      <c r="AD89" s="44">
        <v>71889.240000000005</v>
      </c>
      <c r="AE89" s="44"/>
      <c r="AF89" s="44"/>
      <c r="AG89" s="44"/>
      <c r="AH89" s="44"/>
      <c r="AI89" s="44">
        <v>71889.240000000005</v>
      </c>
      <c r="AJ89" s="44"/>
      <c r="AK89" s="44"/>
      <c r="AL89" s="44"/>
      <c r="AM89" s="44"/>
      <c r="AN89" s="44">
        <v>0</v>
      </c>
      <c r="AO89" s="44"/>
      <c r="AP89" s="44"/>
      <c r="AQ89" s="44"/>
      <c r="AR89" s="44"/>
      <c r="AS89" s="44">
        <f>AS82/AS86</f>
        <v>71889.242630803245</v>
      </c>
      <c r="AT89" s="44"/>
      <c r="AU89" s="44"/>
      <c r="AV89" s="44"/>
      <c r="AW89" s="44"/>
      <c r="AX89" s="44">
        <f>AN89+AS89</f>
        <v>71889.242630803245</v>
      </c>
      <c r="AY89" s="44"/>
      <c r="AZ89" s="44"/>
      <c r="BA89" s="44"/>
      <c r="BB89" s="44"/>
      <c r="BC89" s="44">
        <f>AN89-Y89</f>
        <v>0</v>
      </c>
      <c r="BD89" s="44"/>
      <c r="BE89" s="44"/>
      <c r="BF89" s="44"/>
      <c r="BG89" s="44"/>
      <c r="BH89" s="44">
        <f>AS89-AD89</f>
        <v>2.6308032392989844E-3</v>
      </c>
      <c r="BI89" s="44"/>
      <c r="BJ89" s="44"/>
      <c r="BK89" s="44"/>
      <c r="BL89" s="44"/>
      <c r="BM89" s="44">
        <f>BC89+BH89</f>
        <v>2.6308032392989844E-3</v>
      </c>
      <c r="BN89" s="44"/>
      <c r="BO89" s="44"/>
      <c r="BP89" s="44"/>
      <c r="BQ89" s="44"/>
      <c r="BR89" s="27"/>
      <c r="BS89" s="27"/>
      <c r="BT89" s="27"/>
      <c r="BU89" s="27"/>
      <c r="BV89" s="27"/>
      <c r="BW89" s="27"/>
      <c r="BX89" s="27"/>
      <c r="BY89" s="27"/>
      <c r="BZ89" s="28"/>
    </row>
    <row r="90" spans="1:78" s="18" customFormat="1" ht="15.75" x14ac:dyDescent="0.2">
      <c r="A90" s="51"/>
      <c r="B90" s="51"/>
      <c r="C90" s="52" t="s">
        <v>87</v>
      </c>
      <c r="D90" s="53"/>
      <c r="E90" s="53"/>
      <c r="F90" s="53"/>
      <c r="G90" s="53"/>
      <c r="H90" s="53"/>
      <c r="I90" s="54"/>
      <c r="J90" s="55" t="s">
        <v>74</v>
      </c>
      <c r="K90" s="55"/>
      <c r="L90" s="55"/>
      <c r="M90" s="55"/>
      <c r="N90" s="55"/>
      <c r="O90" s="52" t="s">
        <v>74</v>
      </c>
      <c r="P90" s="53"/>
      <c r="Q90" s="53"/>
      <c r="R90" s="53"/>
      <c r="S90" s="53"/>
      <c r="T90" s="53"/>
      <c r="U90" s="53"/>
      <c r="V90" s="53"/>
      <c r="W90" s="53"/>
      <c r="X90" s="54"/>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27"/>
      <c r="BS90" s="27"/>
      <c r="BT90" s="27"/>
      <c r="BU90" s="27"/>
      <c r="BV90" s="27"/>
      <c r="BW90" s="27"/>
      <c r="BX90" s="27"/>
      <c r="BY90" s="27"/>
      <c r="BZ90" s="28"/>
    </row>
    <row r="91" spans="1:78" s="18" customFormat="1" ht="47.65" customHeight="1" x14ac:dyDescent="0.2">
      <c r="A91" s="46"/>
      <c r="B91" s="46"/>
      <c r="C91" s="47" t="s">
        <v>117</v>
      </c>
      <c r="D91" s="48"/>
      <c r="E91" s="48"/>
      <c r="F91" s="48"/>
      <c r="G91" s="48"/>
      <c r="H91" s="48"/>
      <c r="I91" s="49"/>
      <c r="J91" s="50" t="s">
        <v>88</v>
      </c>
      <c r="K91" s="50"/>
      <c r="L91" s="50"/>
      <c r="M91" s="50"/>
      <c r="N91" s="50"/>
      <c r="O91" s="47" t="s">
        <v>83</v>
      </c>
      <c r="P91" s="48"/>
      <c r="Q91" s="48"/>
      <c r="R91" s="48"/>
      <c r="S91" s="48"/>
      <c r="T91" s="48"/>
      <c r="U91" s="48"/>
      <c r="V91" s="48"/>
      <c r="W91" s="48"/>
      <c r="X91" s="49"/>
      <c r="Y91" s="44">
        <v>0</v>
      </c>
      <c r="Z91" s="44"/>
      <c r="AA91" s="44"/>
      <c r="AB91" s="44"/>
      <c r="AC91" s="44"/>
      <c r="AD91" s="44">
        <v>46.6</v>
      </c>
      <c r="AE91" s="44"/>
      <c r="AF91" s="44"/>
      <c r="AG91" s="44"/>
      <c r="AH91" s="44"/>
      <c r="AI91" s="44">
        <v>46.6</v>
      </c>
      <c r="AJ91" s="44"/>
      <c r="AK91" s="44"/>
      <c r="AL91" s="44"/>
      <c r="AM91" s="44"/>
      <c r="AN91" s="44">
        <v>0</v>
      </c>
      <c r="AO91" s="44"/>
      <c r="AP91" s="44"/>
      <c r="AQ91" s="44"/>
      <c r="AR91" s="44"/>
      <c r="AS91" s="44">
        <f>AS83/AS82*100</f>
        <v>42.963460928003897</v>
      </c>
      <c r="AT91" s="44"/>
      <c r="AU91" s="44"/>
      <c r="AV91" s="44"/>
      <c r="AW91" s="44"/>
      <c r="AX91" s="44">
        <f>AN91+AS91</f>
        <v>42.963460928003897</v>
      </c>
      <c r="AY91" s="44"/>
      <c r="AZ91" s="44"/>
      <c r="BA91" s="44"/>
      <c r="BB91" s="44"/>
      <c r="BC91" s="44">
        <f>AN91-Y91</f>
        <v>0</v>
      </c>
      <c r="BD91" s="44"/>
      <c r="BE91" s="44"/>
      <c r="BF91" s="44"/>
      <c r="BG91" s="44"/>
      <c r="BH91" s="44">
        <f>AS91-AD91</f>
        <v>-3.6365390719961042</v>
      </c>
      <c r="BI91" s="44"/>
      <c r="BJ91" s="44"/>
      <c r="BK91" s="44"/>
      <c r="BL91" s="44"/>
      <c r="BM91" s="44">
        <f>BC91+BH91</f>
        <v>-3.6365390719961042</v>
      </c>
      <c r="BN91" s="44"/>
      <c r="BO91" s="44"/>
      <c r="BP91" s="44"/>
      <c r="BQ91" s="44"/>
      <c r="BR91" s="27"/>
      <c r="BS91" s="27"/>
      <c r="BT91" s="27"/>
      <c r="BU91" s="27"/>
      <c r="BV91" s="27"/>
      <c r="BW91" s="27"/>
      <c r="BX91" s="27"/>
      <c r="BY91" s="27"/>
      <c r="BZ91" s="28"/>
    </row>
    <row r="92" spans="1:78" s="18" customFormat="1" ht="15.6" customHeight="1" x14ac:dyDescent="0.2">
      <c r="A92" s="56"/>
      <c r="B92" s="57"/>
      <c r="C92" s="64" t="s">
        <v>121</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6"/>
      <c r="BM92" s="58"/>
      <c r="BN92" s="59"/>
      <c r="BO92" s="59"/>
      <c r="BP92" s="59"/>
      <c r="BQ92" s="60"/>
      <c r="BR92" s="27"/>
      <c r="BS92" s="27"/>
      <c r="BT92" s="27"/>
      <c r="BU92" s="27"/>
      <c r="BV92" s="27"/>
      <c r="BW92" s="27"/>
      <c r="BX92" s="27"/>
      <c r="BY92" s="27"/>
      <c r="BZ92" s="28"/>
    </row>
    <row r="93" spans="1:78" s="18" customFormat="1" ht="15.6" customHeight="1" x14ac:dyDescent="0.2">
      <c r="A93" s="51">
        <v>0</v>
      </c>
      <c r="B93" s="51"/>
      <c r="C93" s="55" t="s">
        <v>73</v>
      </c>
      <c r="D93" s="55"/>
      <c r="E93" s="55"/>
      <c r="F93" s="55"/>
      <c r="G93" s="55"/>
      <c r="H93" s="55"/>
      <c r="I93" s="55"/>
      <c r="J93" s="55" t="s">
        <v>74</v>
      </c>
      <c r="K93" s="55"/>
      <c r="L93" s="55"/>
      <c r="M93" s="55"/>
      <c r="N93" s="55"/>
      <c r="O93" s="55" t="s">
        <v>74</v>
      </c>
      <c r="P93" s="55"/>
      <c r="Q93" s="55"/>
      <c r="R93" s="55"/>
      <c r="S93" s="55"/>
      <c r="T93" s="55"/>
      <c r="U93" s="55"/>
      <c r="V93" s="55"/>
      <c r="W93" s="55"/>
      <c r="X93" s="5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27"/>
      <c r="BS93" s="27"/>
      <c r="BT93" s="27"/>
      <c r="BU93" s="27"/>
      <c r="BV93" s="27"/>
      <c r="BW93" s="27"/>
      <c r="BX93" s="27"/>
      <c r="BY93" s="27"/>
      <c r="BZ93" s="28"/>
    </row>
    <row r="94" spans="1:78" s="18" customFormat="1" ht="15.75" x14ac:dyDescent="0.2">
      <c r="A94" s="46"/>
      <c r="B94" s="46"/>
      <c r="C94" s="47" t="s">
        <v>122</v>
      </c>
      <c r="D94" s="48"/>
      <c r="E94" s="48"/>
      <c r="F94" s="48"/>
      <c r="G94" s="48"/>
      <c r="H94" s="48"/>
      <c r="I94" s="49"/>
      <c r="J94" s="50" t="s">
        <v>76</v>
      </c>
      <c r="K94" s="50"/>
      <c r="L94" s="50"/>
      <c r="M94" s="50"/>
      <c r="N94" s="50"/>
      <c r="O94" s="47" t="s">
        <v>77</v>
      </c>
      <c r="P94" s="48"/>
      <c r="Q94" s="48"/>
      <c r="R94" s="48"/>
      <c r="S94" s="48"/>
      <c r="T94" s="48"/>
      <c r="U94" s="48"/>
      <c r="V94" s="48"/>
      <c r="W94" s="48"/>
      <c r="X94" s="49"/>
      <c r="Y94" s="44">
        <v>0</v>
      </c>
      <c r="Z94" s="44"/>
      <c r="AA94" s="44"/>
      <c r="AB94" s="44"/>
      <c r="AC94" s="44"/>
      <c r="AD94" s="44">
        <v>26554973.670000002</v>
      </c>
      <c r="AE94" s="44"/>
      <c r="AF94" s="44"/>
      <c r="AG94" s="44"/>
      <c r="AH94" s="44"/>
      <c r="AI94" s="44">
        <v>26554973.670000002</v>
      </c>
      <c r="AJ94" s="44"/>
      <c r="AK94" s="44"/>
      <c r="AL94" s="44"/>
      <c r="AM94" s="44"/>
      <c r="AN94" s="44">
        <v>0</v>
      </c>
      <c r="AO94" s="44"/>
      <c r="AP94" s="44"/>
      <c r="AQ94" s="44"/>
      <c r="AR94" s="44"/>
      <c r="AS94" s="44">
        <v>22750012.75</v>
      </c>
      <c r="AT94" s="44"/>
      <c r="AU94" s="44"/>
      <c r="AV94" s="44"/>
      <c r="AW94" s="44"/>
      <c r="AX94" s="44">
        <f t="shared" ref="AX94:AX95" si="7">AN94+AS94</f>
        <v>22750012.75</v>
      </c>
      <c r="AY94" s="44"/>
      <c r="AZ94" s="44"/>
      <c r="BA94" s="44"/>
      <c r="BB94" s="44"/>
      <c r="BC94" s="44">
        <f>AN94-Y94</f>
        <v>0</v>
      </c>
      <c r="BD94" s="44"/>
      <c r="BE94" s="44"/>
      <c r="BF94" s="44"/>
      <c r="BG94" s="44"/>
      <c r="BH94" s="44">
        <f>AS94-AD94</f>
        <v>-3804960.9200000018</v>
      </c>
      <c r="BI94" s="44"/>
      <c r="BJ94" s="44"/>
      <c r="BK94" s="44"/>
      <c r="BL94" s="44"/>
      <c r="BM94" s="44">
        <f t="shared" ref="BM94:BM95" si="8">BC94+BH94</f>
        <v>-3804960.9200000018</v>
      </c>
      <c r="BN94" s="44"/>
      <c r="BO94" s="44"/>
      <c r="BP94" s="44"/>
      <c r="BQ94" s="44"/>
      <c r="BR94" s="27"/>
      <c r="BS94" s="27"/>
      <c r="BT94" s="27"/>
      <c r="BU94" s="27"/>
      <c r="BV94" s="27"/>
      <c r="BW94" s="27"/>
      <c r="BX94" s="27"/>
      <c r="BY94" s="27"/>
      <c r="BZ94" s="28"/>
    </row>
    <row r="95" spans="1:78" s="18" customFormat="1" ht="120.95" customHeight="1" x14ac:dyDescent="0.2">
      <c r="A95" s="46"/>
      <c r="B95" s="46"/>
      <c r="C95" s="47" t="s">
        <v>132</v>
      </c>
      <c r="D95" s="48"/>
      <c r="E95" s="48"/>
      <c r="F95" s="48"/>
      <c r="G95" s="48"/>
      <c r="H95" s="48"/>
      <c r="I95" s="49"/>
      <c r="J95" s="50" t="s">
        <v>76</v>
      </c>
      <c r="K95" s="50"/>
      <c r="L95" s="50"/>
      <c r="M95" s="50"/>
      <c r="N95" s="50"/>
      <c r="O95" s="61" t="s">
        <v>123</v>
      </c>
      <c r="P95" s="62"/>
      <c r="Q95" s="62"/>
      <c r="R95" s="62"/>
      <c r="S95" s="62"/>
      <c r="T95" s="62"/>
      <c r="U95" s="62"/>
      <c r="V95" s="62"/>
      <c r="W95" s="62"/>
      <c r="X95" s="63"/>
      <c r="Y95" s="44">
        <v>0</v>
      </c>
      <c r="Z95" s="44"/>
      <c r="AA95" s="44"/>
      <c r="AB95" s="44"/>
      <c r="AC95" s="44"/>
      <c r="AD95" s="44">
        <v>22750013.670000002</v>
      </c>
      <c r="AE95" s="44"/>
      <c r="AF95" s="44"/>
      <c r="AG95" s="44"/>
      <c r="AH95" s="44"/>
      <c r="AI95" s="44">
        <v>22750013.670000002</v>
      </c>
      <c r="AJ95" s="44"/>
      <c r="AK95" s="44"/>
      <c r="AL95" s="44"/>
      <c r="AM95" s="44"/>
      <c r="AN95" s="44">
        <v>0</v>
      </c>
      <c r="AO95" s="44"/>
      <c r="AP95" s="44"/>
      <c r="AQ95" s="44"/>
      <c r="AR95" s="44"/>
      <c r="AS95" s="44">
        <f>4294746.41+18455266.34</f>
        <v>22750012.75</v>
      </c>
      <c r="AT95" s="44"/>
      <c r="AU95" s="44"/>
      <c r="AV95" s="44"/>
      <c r="AW95" s="44"/>
      <c r="AX95" s="44">
        <f t="shared" si="7"/>
        <v>22750012.75</v>
      </c>
      <c r="AY95" s="44"/>
      <c r="AZ95" s="44"/>
      <c r="BA95" s="44"/>
      <c r="BB95" s="44"/>
      <c r="BC95" s="44">
        <f>AN95-Y95</f>
        <v>0</v>
      </c>
      <c r="BD95" s="44"/>
      <c r="BE95" s="44"/>
      <c r="BF95" s="44"/>
      <c r="BG95" s="44"/>
      <c r="BH95" s="44">
        <f>AS95-AD95</f>
        <v>-0.92000000178813934</v>
      </c>
      <c r="BI95" s="44"/>
      <c r="BJ95" s="44"/>
      <c r="BK95" s="44"/>
      <c r="BL95" s="44"/>
      <c r="BM95" s="44">
        <f t="shared" si="8"/>
        <v>-0.92000000178813934</v>
      </c>
      <c r="BN95" s="44"/>
      <c r="BO95" s="44"/>
      <c r="BP95" s="44"/>
      <c r="BQ95" s="44"/>
      <c r="BR95" s="27"/>
      <c r="BS95" s="27"/>
      <c r="BT95" s="27"/>
      <c r="BU95" s="27"/>
      <c r="BV95" s="27"/>
      <c r="BW95" s="27"/>
      <c r="BX95" s="27"/>
      <c r="BY95" s="27"/>
      <c r="BZ95" s="28"/>
    </row>
    <row r="96" spans="1:78" s="18" customFormat="1" ht="15.75" x14ac:dyDescent="0.2">
      <c r="A96" s="51"/>
      <c r="B96" s="51"/>
      <c r="C96" s="52" t="s">
        <v>80</v>
      </c>
      <c r="D96" s="53"/>
      <c r="E96" s="53"/>
      <c r="F96" s="53"/>
      <c r="G96" s="53"/>
      <c r="H96" s="53"/>
      <c r="I96" s="54"/>
      <c r="J96" s="55" t="s">
        <v>74</v>
      </c>
      <c r="K96" s="55"/>
      <c r="L96" s="55"/>
      <c r="M96" s="55"/>
      <c r="N96" s="55"/>
      <c r="O96" s="52" t="s">
        <v>74</v>
      </c>
      <c r="P96" s="53"/>
      <c r="Q96" s="53"/>
      <c r="R96" s="53"/>
      <c r="S96" s="53"/>
      <c r="T96" s="53"/>
      <c r="U96" s="53"/>
      <c r="V96" s="53"/>
      <c r="W96" s="53"/>
      <c r="X96" s="54"/>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27"/>
      <c r="BS96" s="27"/>
      <c r="BT96" s="27"/>
      <c r="BU96" s="27"/>
      <c r="BV96" s="27"/>
      <c r="BW96" s="27"/>
      <c r="BX96" s="27"/>
      <c r="BY96" s="27"/>
      <c r="BZ96" s="28"/>
    </row>
    <row r="97" spans="1:78" s="18" customFormat="1" ht="97.9" customHeight="1" x14ac:dyDescent="0.2">
      <c r="A97" s="46"/>
      <c r="B97" s="46"/>
      <c r="C97" s="47" t="s">
        <v>111</v>
      </c>
      <c r="D97" s="48"/>
      <c r="E97" s="48"/>
      <c r="F97" s="48"/>
      <c r="G97" s="48"/>
      <c r="H97" s="48"/>
      <c r="I97" s="49"/>
      <c r="J97" s="50" t="s">
        <v>81</v>
      </c>
      <c r="K97" s="50"/>
      <c r="L97" s="50"/>
      <c r="M97" s="50"/>
      <c r="N97" s="50"/>
      <c r="O97" s="61" t="s">
        <v>125</v>
      </c>
      <c r="P97" s="62"/>
      <c r="Q97" s="62"/>
      <c r="R97" s="62"/>
      <c r="S97" s="62"/>
      <c r="T97" s="62"/>
      <c r="U97" s="62"/>
      <c r="V97" s="62"/>
      <c r="W97" s="62"/>
      <c r="X97" s="63"/>
      <c r="Y97" s="44">
        <v>0</v>
      </c>
      <c r="Z97" s="44"/>
      <c r="AA97" s="44"/>
      <c r="AB97" s="44"/>
      <c r="AC97" s="44"/>
      <c r="AD97" s="44">
        <v>1</v>
      </c>
      <c r="AE97" s="44"/>
      <c r="AF97" s="44"/>
      <c r="AG97" s="44"/>
      <c r="AH97" s="44"/>
      <c r="AI97" s="44">
        <v>1</v>
      </c>
      <c r="AJ97" s="44"/>
      <c r="AK97" s="44"/>
      <c r="AL97" s="44"/>
      <c r="AM97" s="44"/>
      <c r="AN97" s="44">
        <v>0</v>
      </c>
      <c r="AO97" s="44"/>
      <c r="AP97" s="44"/>
      <c r="AQ97" s="44"/>
      <c r="AR97" s="44"/>
      <c r="AS97" s="44">
        <v>1</v>
      </c>
      <c r="AT97" s="44"/>
      <c r="AU97" s="44"/>
      <c r="AV97" s="44"/>
      <c r="AW97" s="44"/>
      <c r="AX97" s="44">
        <f t="shared" ref="AX97:AX99" si="9">AN97+AS97</f>
        <v>1</v>
      </c>
      <c r="AY97" s="44"/>
      <c r="AZ97" s="44"/>
      <c r="BA97" s="44"/>
      <c r="BB97" s="44"/>
      <c r="BC97" s="44">
        <f t="shared" ref="BC97:BC99" si="10">AN97-Y97</f>
        <v>0</v>
      </c>
      <c r="BD97" s="44"/>
      <c r="BE97" s="44"/>
      <c r="BF97" s="44"/>
      <c r="BG97" s="44"/>
      <c r="BH97" s="44">
        <f t="shared" ref="BH97:BH99" si="11">AS97-AD97</f>
        <v>0</v>
      </c>
      <c r="BI97" s="44"/>
      <c r="BJ97" s="44"/>
      <c r="BK97" s="44"/>
      <c r="BL97" s="44"/>
      <c r="BM97" s="44">
        <f>BC97+BH97</f>
        <v>0</v>
      </c>
      <c r="BN97" s="44"/>
      <c r="BO97" s="44"/>
      <c r="BP97" s="44"/>
      <c r="BQ97" s="44"/>
      <c r="BR97" s="29"/>
      <c r="BS97" s="27"/>
      <c r="BT97" s="27"/>
      <c r="BU97" s="27"/>
      <c r="BV97" s="27"/>
      <c r="BW97" s="27"/>
      <c r="BX97" s="27"/>
      <c r="BY97" s="27"/>
      <c r="BZ97" s="28"/>
    </row>
    <row r="98" spans="1:78" s="18" customFormat="1" ht="33.950000000000003" customHeight="1" x14ac:dyDescent="0.2">
      <c r="A98" s="46"/>
      <c r="B98" s="46"/>
      <c r="C98" s="47" t="s">
        <v>124</v>
      </c>
      <c r="D98" s="48"/>
      <c r="E98" s="48"/>
      <c r="F98" s="48"/>
      <c r="G98" s="48"/>
      <c r="H98" s="48"/>
      <c r="I98" s="49"/>
      <c r="J98" s="50" t="s">
        <v>82</v>
      </c>
      <c r="K98" s="50"/>
      <c r="L98" s="50"/>
      <c r="M98" s="50"/>
      <c r="N98" s="50"/>
      <c r="O98" s="47" t="s">
        <v>83</v>
      </c>
      <c r="P98" s="48"/>
      <c r="Q98" s="48"/>
      <c r="R98" s="48"/>
      <c r="S98" s="48"/>
      <c r="T98" s="48"/>
      <c r="U98" s="48"/>
      <c r="V98" s="48"/>
      <c r="W98" s="48"/>
      <c r="X98" s="49"/>
      <c r="Y98" s="44">
        <v>0</v>
      </c>
      <c r="Z98" s="44"/>
      <c r="AA98" s="44"/>
      <c r="AB98" s="44"/>
      <c r="AC98" s="44"/>
      <c r="AD98" s="44">
        <v>555</v>
      </c>
      <c r="AE98" s="44"/>
      <c r="AF98" s="44"/>
      <c r="AG98" s="44"/>
      <c r="AH98" s="44"/>
      <c r="AI98" s="44">
        <v>555</v>
      </c>
      <c r="AJ98" s="44"/>
      <c r="AK98" s="44"/>
      <c r="AL98" s="44"/>
      <c r="AM98" s="44"/>
      <c r="AN98" s="44">
        <v>0</v>
      </c>
      <c r="AO98" s="44"/>
      <c r="AP98" s="44"/>
      <c r="AQ98" s="44"/>
      <c r="AR98" s="44"/>
      <c r="AS98" s="44">
        <v>555</v>
      </c>
      <c r="AT98" s="44"/>
      <c r="AU98" s="44"/>
      <c r="AV98" s="44"/>
      <c r="AW98" s="44"/>
      <c r="AX98" s="44">
        <f t="shared" si="9"/>
        <v>555</v>
      </c>
      <c r="AY98" s="44"/>
      <c r="AZ98" s="44"/>
      <c r="BA98" s="44"/>
      <c r="BB98" s="44"/>
      <c r="BC98" s="44">
        <f t="shared" si="10"/>
        <v>0</v>
      </c>
      <c r="BD98" s="44"/>
      <c r="BE98" s="44"/>
      <c r="BF98" s="44"/>
      <c r="BG98" s="44"/>
      <c r="BH98" s="44">
        <f t="shared" si="11"/>
        <v>0</v>
      </c>
      <c r="BI98" s="44"/>
      <c r="BJ98" s="44"/>
      <c r="BK98" s="44"/>
      <c r="BL98" s="44"/>
      <c r="BM98" s="44">
        <f>BC98+BH98</f>
        <v>0</v>
      </c>
      <c r="BN98" s="44"/>
      <c r="BO98" s="44"/>
      <c r="BP98" s="44"/>
      <c r="BQ98" s="44"/>
      <c r="BR98" s="29"/>
      <c r="BS98" s="27"/>
      <c r="BT98" s="27"/>
      <c r="BU98" s="27"/>
      <c r="BV98" s="27"/>
      <c r="BW98" s="27"/>
      <c r="BX98" s="27"/>
      <c r="BY98" s="27"/>
      <c r="BZ98" s="28"/>
    </row>
    <row r="99" spans="1:78" s="18" customFormat="1" ht="33.950000000000003" customHeight="1" x14ac:dyDescent="0.2">
      <c r="A99" s="46"/>
      <c r="B99" s="46"/>
      <c r="C99" s="47" t="s">
        <v>126</v>
      </c>
      <c r="D99" s="48"/>
      <c r="E99" s="48"/>
      <c r="F99" s="48"/>
      <c r="G99" s="48"/>
      <c r="H99" s="48"/>
      <c r="I99" s="49"/>
      <c r="J99" s="50" t="s">
        <v>84</v>
      </c>
      <c r="K99" s="50"/>
      <c r="L99" s="50"/>
      <c r="M99" s="50"/>
      <c r="N99" s="50"/>
      <c r="O99" s="47" t="s">
        <v>83</v>
      </c>
      <c r="P99" s="48"/>
      <c r="Q99" s="48"/>
      <c r="R99" s="48"/>
      <c r="S99" s="48"/>
      <c r="T99" s="48"/>
      <c r="U99" s="48"/>
      <c r="V99" s="48"/>
      <c r="W99" s="48"/>
      <c r="X99" s="49"/>
      <c r="Y99" s="44">
        <v>0</v>
      </c>
      <c r="Z99" s="44"/>
      <c r="AA99" s="44"/>
      <c r="AB99" s="44"/>
      <c r="AC99" s="44"/>
      <c r="AD99" s="44">
        <v>350</v>
      </c>
      <c r="AE99" s="44"/>
      <c r="AF99" s="44"/>
      <c r="AG99" s="44"/>
      <c r="AH99" s="44"/>
      <c r="AI99" s="44">
        <v>350</v>
      </c>
      <c r="AJ99" s="44"/>
      <c r="AK99" s="44"/>
      <c r="AL99" s="44"/>
      <c r="AM99" s="44"/>
      <c r="AN99" s="44">
        <v>0</v>
      </c>
      <c r="AO99" s="44"/>
      <c r="AP99" s="44"/>
      <c r="AQ99" s="44"/>
      <c r="AR99" s="44"/>
      <c r="AS99" s="44">
        <v>350</v>
      </c>
      <c r="AT99" s="44"/>
      <c r="AU99" s="44"/>
      <c r="AV99" s="44"/>
      <c r="AW99" s="44"/>
      <c r="AX99" s="44">
        <f t="shared" si="9"/>
        <v>350</v>
      </c>
      <c r="AY99" s="44"/>
      <c r="AZ99" s="44"/>
      <c r="BA99" s="44"/>
      <c r="BB99" s="44"/>
      <c r="BC99" s="44">
        <f t="shared" si="10"/>
        <v>0</v>
      </c>
      <c r="BD99" s="44"/>
      <c r="BE99" s="44"/>
      <c r="BF99" s="44"/>
      <c r="BG99" s="44"/>
      <c r="BH99" s="44">
        <f t="shared" si="11"/>
        <v>0</v>
      </c>
      <c r="BI99" s="44"/>
      <c r="BJ99" s="44"/>
      <c r="BK99" s="44"/>
      <c r="BL99" s="44"/>
      <c r="BM99" s="44">
        <f>BC99+BH99</f>
        <v>0</v>
      </c>
      <c r="BN99" s="44"/>
      <c r="BO99" s="44"/>
      <c r="BP99" s="44"/>
      <c r="BQ99" s="44"/>
      <c r="BR99" s="29"/>
      <c r="BS99" s="27"/>
      <c r="BT99" s="27"/>
      <c r="BU99" s="27"/>
      <c r="BV99" s="27"/>
      <c r="BW99" s="27"/>
      <c r="BX99" s="27"/>
      <c r="BY99" s="27"/>
      <c r="BZ99" s="28"/>
    </row>
    <row r="100" spans="1:78" s="18" customFormat="1" ht="15.75" x14ac:dyDescent="0.2">
      <c r="A100" s="51"/>
      <c r="B100" s="51"/>
      <c r="C100" s="52" t="s">
        <v>85</v>
      </c>
      <c r="D100" s="53"/>
      <c r="E100" s="53"/>
      <c r="F100" s="53"/>
      <c r="G100" s="53"/>
      <c r="H100" s="53"/>
      <c r="I100" s="54"/>
      <c r="J100" s="55" t="s">
        <v>74</v>
      </c>
      <c r="K100" s="55"/>
      <c r="L100" s="55"/>
      <c r="M100" s="55"/>
      <c r="N100" s="55"/>
      <c r="O100" s="52" t="s">
        <v>74</v>
      </c>
      <c r="P100" s="53"/>
      <c r="Q100" s="53"/>
      <c r="R100" s="53"/>
      <c r="S100" s="53"/>
      <c r="T100" s="53"/>
      <c r="U100" s="53"/>
      <c r="V100" s="53"/>
      <c r="W100" s="53"/>
      <c r="X100" s="54"/>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27"/>
      <c r="BS100" s="27"/>
      <c r="BT100" s="27"/>
      <c r="BU100" s="27"/>
      <c r="BV100" s="27"/>
      <c r="BW100" s="27"/>
      <c r="BX100" s="27"/>
      <c r="BY100" s="27"/>
      <c r="BZ100" s="28"/>
    </row>
    <row r="101" spans="1:78" s="18" customFormat="1" ht="19.7" customHeight="1" x14ac:dyDescent="0.2">
      <c r="A101" s="46"/>
      <c r="B101" s="46"/>
      <c r="C101" s="47" t="s">
        <v>116</v>
      </c>
      <c r="D101" s="48"/>
      <c r="E101" s="48"/>
      <c r="F101" s="48"/>
      <c r="G101" s="48"/>
      <c r="H101" s="48"/>
      <c r="I101" s="49"/>
      <c r="J101" s="50" t="s">
        <v>76</v>
      </c>
      <c r="K101" s="50"/>
      <c r="L101" s="50"/>
      <c r="M101" s="50"/>
      <c r="N101" s="50"/>
      <c r="O101" s="47" t="s">
        <v>83</v>
      </c>
      <c r="P101" s="48"/>
      <c r="Q101" s="48"/>
      <c r="R101" s="48"/>
      <c r="S101" s="48"/>
      <c r="T101" s="48"/>
      <c r="U101" s="48"/>
      <c r="V101" s="48"/>
      <c r="W101" s="48"/>
      <c r="X101" s="49"/>
      <c r="Y101" s="44">
        <v>0</v>
      </c>
      <c r="Z101" s="44"/>
      <c r="AA101" s="44"/>
      <c r="AB101" s="44"/>
      <c r="AC101" s="44"/>
      <c r="AD101" s="44">
        <v>47846.8</v>
      </c>
      <c r="AE101" s="44"/>
      <c r="AF101" s="44"/>
      <c r="AG101" s="44"/>
      <c r="AH101" s="44"/>
      <c r="AI101" s="44">
        <v>47846.8</v>
      </c>
      <c r="AJ101" s="44"/>
      <c r="AK101" s="44"/>
      <c r="AL101" s="44"/>
      <c r="AM101" s="44"/>
      <c r="AN101" s="44">
        <v>0</v>
      </c>
      <c r="AO101" s="44"/>
      <c r="AP101" s="44"/>
      <c r="AQ101" s="44"/>
      <c r="AR101" s="44"/>
      <c r="AS101" s="44">
        <f>AS95/AS98</f>
        <v>40991.013963963967</v>
      </c>
      <c r="AT101" s="44"/>
      <c r="AU101" s="44"/>
      <c r="AV101" s="44"/>
      <c r="AW101" s="44"/>
      <c r="AX101" s="44">
        <f>AN101+AS101</f>
        <v>40991.013963963967</v>
      </c>
      <c r="AY101" s="44"/>
      <c r="AZ101" s="44"/>
      <c r="BA101" s="44"/>
      <c r="BB101" s="44"/>
      <c r="BC101" s="44">
        <f>AN101-Y101</f>
        <v>0</v>
      </c>
      <c r="BD101" s="44"/>
      <c r="BE101" s="44"/>
      <c r="BF101" s="44"/>
      <c r="BG101" s="44"/>
      <c r="BH101" s="44">
        <f>AS101-AD101</f>
        <v>-6855.7860360360355</v>
      </c>
      <c r="BI101" s="44"/>
      <c r="BJ101" s="44"/>
      <c r="BK101" s="44"/>
      <c r="BL101" s="44"/>
      <c r="BM101" s="44">
        <f>BC101+BH101</f>
        <v>-6855.7860360360355</v>
      </c>
      <c r="BN101" s="44"/>
      <c r="BO101" s="44"/>
      <c r="BP101" s="44"/>
      <c r="BQ101" s="44"/>
      <c r="BR101" s="27"/>
      <c r="BS101" s="27"/>
      <c r="BT101" s="27"/>
      <c r="BU101" s="27"/>
      <c r="BV101" s="27"/>
      <c r="BW101" s="27"/>
      <c r="BX101" s="27"/>
      <c r="BY101" s="27"/>
      <c r="BZ101" s="28"/>
    </row>
    <row r="102" spans="1:78" s="18" customFormat="1" ht="15.6" customHeight="1" x14ac:dyDescent="0.2">
      <c r="A102" s="51"/>
      <c r="B102" s="51"/>
      <c r="C102" s="52" t="s">
        <v>87</v>
      </c>
      <c r="D102" s="53"/>
      <c r="E102" s="53"/>
      <c r="F102" s="53"/>
      <c r="G102" s="53"/>
      <c r="H102" s="53"/>
      <c r="I102" s="54"/>
      <c r="J102" s="55" t="s">
        <v>74</v>
      </c>
      <c r="K102" s="55"/>
      <c r="L102" s="55"/>
      <c r="M102" s="55"/>
      <c r="N102" s="55"/>
      <c r="O102" s="52" t="s">
        <v>74</v>
      </c>
      <c r="P102" s="53"/>
      <c r="Q102" s="53"/>
      <c r="R102" s="53"/>
      <c r="S102" s="53"/>
      <c r="T102" s="53"/>
      <c r="U102" s="53"/>
      <c r="V102" s="53"/>
      <c r="W102" s="53"/>
      <c r="X102" s="54"/>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27"/>
      <c r="BS102" s="27"/>
      <c r="BT102" s="27"/>
      <c r="BU102" s="27"/>
      <c r="BV102" s="27"/>
      <c r="BW102" s="27"/>
      <c r="BX102" s="27"/>
      <c r="BY102" s="27"/>
      <c r="BZ102" s="28"/>
    </row>
    <row r="103" spans="1:78" s="18" customFormat="1" ht="33.950000000000003" customHeight="1" x14ac:dyDescent="0.2">
      <c r="A103" s="46"/>
      <c r="B103" s="46"/>
      <c r="C103" s="47" t="s">
        <v>127</v>
      </c>
      <c r="D103" s="48"/>
      <c r="E103" s="48"/>
      <c r="F103" s="48"/>
      <c r="G103" s="48"/>
      <c r="H103" s="48"/>
      <c r="I103" s="49"/>
      <c r="J103" s="50" t="s">
        <v>88</v>
      </c>
      <c r="K103" s="50"/>
      <c r="L103" s="50"/>
      <c r="M103" s="50"/>
      <c r="N103" s="50"/>
      <c r="O103" s="47" t="s">
        <v>83</v>
      </c>
      <c r="P103" s="48"/>
      <c r="Q103" s="48"/>
      <c r="R103" s="48"/>
      <c r="S103" s="48"/>
      <c r="T103" s="48"/>
      <c r="U103" s="48"/>
      <c r="V103" s="48"/>
      <c r="W103" s="48"/>
      <c r="X103" s="49"/>
      <c r="Y103" s="44">
        <v>0</v>
      </c>
      <c r="Z103" s="44"/>
      <c r="AA103" s="44"/>
      <c r="AB103" s="44"/>
      <c r="AC103" s="44"/>
      <c r="AD103" s="44">
        <v>100</v>
      </c>
      <c r="AE103" s="44"/>
      <c r="AF103" s="44"/>
      <c r="AG103" s="44"/>
      <c r="AH103" s="44"/>
      <c r="AI103" s="44">
        <v>100</v>
      </c>
      <c r="AJ103" s="44"/>
      <c r="AK103" s="44"/>
      <c r="AL103" s="44"/>
      <c r="AM103" s="44"/>
      <c r="AN103" s="44">
        <v>0</v>
      </c>
      <c r="AO103" s="44"/>
      <c r="AP103" s="44"/>
      <c r="AQ103" s="44"/>
      <c r="AR103" s="44"/>
      <c r="AS103" s="44">
        <v>100</v>
      </c>
      <c r="AT103" s="44"/>
      <c r="AU103" s="44"/>
      <c r="AV103" s="44"/>
      <c r="AW103" s="44"/>
      <c r="AX103" s="44">
        <f>AN103+AS103</f>
        <v>100</v>
      </c>
      <c r="AY103" s="44"/>
      <c r="AZ103" s="44"/>
      <c r="BA103" s="44"/>
      <c r="BB103" s="44"/>
      <c r="BC103" s="44">
        <f>AN103-Y103</f>
        <v>0</v>
      </c>
      <c r="BD103" s="44"/>
      <c r="BE103" s="44"/>
      <c r="BF103" s="44"/>
      <c r="BG103" s="44"/>
      <c r="BH103" s="44">
        <f>AS103-AD103</f>
        <v>0</v>
      </c>
      <c r="BI103" s="44"/>
      <c r="BJ103" s="44"/>
      <c r="BK103" s="44"/>
      <c r="BL103" s="44"/>
      <c r="BM103" s="44">
        <f>BC103+BH103</f>
        <v>0</v>
      </c>
      <c r="BN103" s="44"/>
      <c r="BO103" s="44"/>
      <c r="BP103" s="44"/>
      <c r="BQ103" s="44"/>
      <c r="BR103" s="27"/>
      <c r="BS103" s="27"/>
      <c r="BT103" s="27"/>
      <c r="BU103" s="27"/>
      <c r="BV103" s="27"/>
      <c r="BW103" s="27"/>
      <c r="BX103" s="27"/>
      <c r="BY103" s="27"/>
      <c r="BZ103" s="28"/>
    </row>
    <row r="104" spans="1:78" ht="20.45" customHeight="1" x14ac:dyDescent="0.2">
      <c r="A104" s="113"/>
      <c r="B104" s="113"/>
      <c r="C104" s="163" t="s">
        <v>128</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D104" s="163"/>
      <c r="BE104" s="163"/>
      <c r="BF104" s="163"/>
      <c r="BG104" s="163"/>
      <c r="BH104" s="163"/>
      <c r="BI104" s="163"/>
      <c r="BJ104" s="163"/>
      <c r="BK104" s="163"/>
      <c r="BL104" s="163"/>
      <c r="BM104" s="113"/>
      <c r="BN104" s="113"/>
      <c r="BO104" s="113"/>
      <c r="BP104" s="113"/>
      <c r="BQ104" s="113"/>
      <c r="BR104" s="29"/>
      <c r="BS104" s="29"/>
      <c r="BT104" s="29"/>
      <c r="BU104" s="29"/>
      <c r="BV104" s="29"/>
      <c r="BW104" s="29"/>
      <c r="BX104" s="29"/>
      <c r="BY104" s="29"/>
      <c r="BZ104" s="25"/>
    </row>
    <row r="105" spans="1:78" ht="15.6" customHeight="1" x14ac:dyDescent="0.2">
      <c r="A105" s="51">
        <v>0</v>
      </c>
      <c r="B105" s="51"/>
      <c r="C105" s="55" t="s">
        <v>73</v>
      </c>
      <c r="D105" s="55"/>
      <c r="E105" s="55"/>
      <c r="F105" s="55"/>
      <c r="G105" s="55"/>
      <c r="H105" s="55"/>
      <c r="I105" s="55"/>
      <c r="J105" s="55" t="s">
        <v>74</v>
      </c>
      <c r="K105" s="55"/>
      <c r="L105" s="55"/>
      <c r="M105" s="55"/>
      <c r="N105" s="55"/>
      <c r="O105" s="55" t="s">
        <v>74</v>
      </c>
      <c r="P105" s="55"/>
      <c r="Q105" s="55"/>
      <c r="R105" s="55"/>
      <c r="S105" s="55"/>
      <c r="T105" s="55"/>
      <c r="U105" s="55"/>
      <c r="V105" s="55"/>
      <c r="W105" s="55"/>
      <c r="X105" s="5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29"/>
      <c r="BS105" s="29"/>
      <c r="BT105" s="29"/>
      <c r="BU105" s="29"/>
      <c r="BV105" s="29"/>
      <c r="BW105" s="29"/>
      <c r="BX105" s="29"/>
      <c r="BY105" s="29"/>
      <c r="BZ105" s="25"/>
    </row>
    <row r="106" spans="1:78" ht="27.2" customHeight="1" x14ac:dyDescent="0.2">
      <c r="A106" s="46"/>
      <c r="B106" s="46"/>
      <c r="C106" s="47" t="s">
        <v>122</v>
      </c>
      <c r="D106" s="48"/>
      <c r="E106" s="48"/>
      <c r="F106" s="48"/>
      <c r="G106" s="48"/>
      <c r="H106" s="48"/>
      <c r="I106" s="49"/>
      <c r="J106" s="50" t="s">
        <v>76</v>
      </c>
      <c r="K106" s="50"/>
      <c r="L106" s="50"/>
      <c r="M106" s="50"/>
      <c r="N106" s="50"/>
      <c r="O106" s="47" t="s">
        <v>77</v>
      </c>
      <c r="P106" s="48"/>
      <c r="Q106" s="48"/>
      <c r="R106" s="48"/>
      <c r="S106" s="48"/>
      <c r="T106" s="48"/>
      <c r="U106" s="48"/>
      <c r="V106" s="48"/>
      <c r="W106" s="48"/>
      <c r="X106" s="49"/>
      <c r="Y106" s="44">
        <v>0</v>
      </c>
      <c r="Z106" s="44"/>
      <c r="AA106" s="44"/>
      <c r="AB106" s="44"/>
      <c r="AC106" s="44"/>
      <c r="AD106" s="44">
        <v>36421941</v>
      </c>
      <c r="AE106" s="44"/>
      <c r="AF106" s="44"/>
      <c r="AG106" s="44"/>
      <c r="AH106" s="44"/>
      <c r="AI106" s="44">
        <v>36421941</v>
      </c>
      <c r="AJ106" s="44"/>
      <c r="AK106" s="44"/>
      <c r="AL106" s="44"/>
      <c r="AM106" s="44"/>
      <c r="AN106" s="44">
        <v>0</v>
      </c>
      <c r="AO106" s="44"/>
      <c r="AP106" s="44"/>
      <c r="AQ106" s="44"/>
      <c r="AR106" s="44"/>
      <c r="AS106" s="44">
        <v>36421941</v>
      </c>
      <c r="AT106" s="44"/>
      <c r="AU106" s="44"/>
      <c r="AV106" s="44"/>
      <c r="AW106" s="44"/>
      <c r="AX106" s="44">
        <f>AN106+AS106</f>
        <v>36421941</v>
      </c>
      <c r="AY106" s="44"/>
      <c r="AZ106" s="44"/>
      <c r="BA106" s="44"/>
      <c r="BB106" s="44"/>
      <c r="BC106" s="44">
        <f t="shared" ref="BC106:BC107" si="12">AN106-Y106</f>
        <v>0</v>
      </c>
      <c r="BD106" s="44"/>
      <c r="BE106" s="44"/>
      <c r="BF106" s="44"/>
      <c r="BG106" s="44"/>
      <c r="BH106" s="44">
        <f t="shared" ref="BH106:BH107" si="13">AS106-AD106</f>
        <v>0</v>
      </c>
      <c r="BI106" s="44"/>
      <c r="BJ106" s="44"/>
      <c r="BK106" s="44"/>
      <c r="BL106" s="44"/>
      <c r="BM106" s="44">
        <f t="shared" ref="BM106:BM107" si="14">BC106+BH106</f>
        <v>0</v>
      </c>
      <c r="BN106" s="44"/>
      <c r="BO106" s="44"/>
      <c r="BP106" s="44"/>
      <c r="BQ106" s="44"/>
      <c r="BR106" s="29"/>
      <c r="BS106" s="29"/>
      <c r="BT106" s="29"/>
      <c r="BU106" s="29"/>
      <c r="BV106" s="29"/>
      <c r="BW106" s="29"/>
      <c r="BX106" s="29"/>
      <c r="BY106" s="29"/>
      <c r="BZ106" s="25"/>
    </row>
    <row r="107" spans="1:78" ht="103.9" customHeight="1" x14ac:dyDescent="0.2">
      <c r="A107" s="46"/>
      <c r="B107" s="46"/>
      <c r="C107" s="47" t="s">
        <v>110</v>
      </c>
      <c r="D107" s="48"/>
      <c r="E107" s="48"/>
      <c r="F107" s="48"/>
      <c r="G107" s="48"/>
      <c r="H107" s="48"/>
      <c r="I107" s="49"/>
      <c r="J107" s="50" t="s">
        <v>76</v>
      </c>
      <c r="K107" s="50"/>
      <c r="L107" s="50"/>
      <c r="M107" s="50"/>
      <c r="N107" s="50"/>
      <c r="O107" s="67" t="s">
        <v>119</v>
      </c>
      <c r="P107" s="68"/>
      <c r="Q107" s="68"/>
      <c r="R107" s="68"/>
      <c r="S107" s="68"/>
      <c r="T107" s="68"/>
      <c r="U107" s="68"/>
      <c r="V107" s="68"/>
      <c r="W107" s="68"/>
      <c r="X107" s="69"/>
      <c r="Y107" s="44">
        <v>0</v>
      </c>
      <c r="Z107" s="44"/>
      <c r="AA107" s="44"/>
      <c r="AB107" s="44"/>
      <c r="AC107" s="44"/>
      <c r="AD107" s="44">
        <v>15539263.140000001</v>
      </c>
      <c r="AE107" s="44"/>
      <c r="AF107" s="44"/>
      <c r="AG107" s="44"/>
      <c r="AH107" s="44"/>
      <c r="AI107" s="44">
        <v>15539263.140000001</v>
      </c>
      <c r="AJ107" s="44"/>
      <c r="AK107" s="44"/>
      <c r="AL107" s="44"/>
      <c r="AM107" s="44"/>
      <c r="AN107" s="44">
        <v>0</v>
      </c>
      <c r="AO107" s="44"/>
      <c r="AP107" s="44"/>
      <c r="AQ107" s="44"/>
      <c r="AR107" s="44"/>
      <c r="AS107" s="44">
        <f>539263.14+14994304.1</f>
        <v>15533567.24</v>
      </c>
      <c r="AT107" s="44"/>
      <c r="AU107" s="44"/>
      <c r="AV107" s="44"/>
      <c r="AW107" s="44"/>
      <c r="AX107" s="44">
        <f>AN107+AS107</f>
        <v>15533567.24</v>
      </c>
      <c r="AY107" s="44"/>
      <c r="AZ107" s="44"/>
      <c r="BA107" s="44"/>
      <c r="BB107" s="44"/>
      <c r="BC107" s="44">
        <f t="shared" si="12"/>
        <v>0</v>
      </c>
      <c r="BD107" s="44"/>
      <c r="BE107" s="44"/>
      <c r="BF107" s="44"/>
      <c r="BG107" s="44"/>
      <c r="BH107" s="44">
        <f t="shared" si="13"/>
        <v>-5695.9000000003725</v>
      </c>
      <c r="BI107" s="44"/>
      <c r="BJ107" s="44"/>
      <c r="BK107" s="44"/>
      <c r="BL107" s="44"/>
      <c r="BM107" s="44">
        <f t="shared" si="14"/>
        <v>-5695.9000000003725</v>
      </c>
      <c r="BN107" s="44"/>
      <c r="BO107" s="44"/>
      <c r="BP107" s="44"/>
      <c r="BQ107" s="44"/>
      <c r="BR107" s="29"/>
      <c r="BS107" s="29"/>
      <c r="BT107" s="29"/>
      <c r="BU107" s="29"/>
      <c r="BV107" s="29"/>
      <c r="BW107" s="29"/>
      <c r="BX107" s="29"/>
      <c r="BY107" s="29"/>
      <c r="BZ107" s="25"/>
    </row>
    <row r="108" spans="1:78" s="18" customFormat="1" ht="15.75" x14ac:dyDescent="0.2">
      <c r="A108" s="51"/>
      <c r="B108" s="51"/>
      <c r="C108" s="52" t="s">
        <v>80</v>
      </c>
      <c r="D108" s="53"/>
      <c r="E108" s="53"/>
      <c r="F108" s="53"/>
      <c r="G108" s="53"/>
      <c r="H108" s="53"/>
      <c r="I108" s="54"/>
      <c r="J108" s="55" t="s">
        <v>74</v>
      </c>
      <c r="K108" s="55"/>
      <c r="L108" s="55"/>
      <c r="M108" s="55"/>
      <c r="N108" s="55"/>
      <c r="O108" s="52" t="s">
        <v>74</v>
      </c>
      <c r="P108" s="53"/>
      <c r="Q108" s="53"/>
      <c r="R108" s="53"/>
      <c r="S108" s="53"/>
      <c r="T108" s="53"/>
      <c r="U108" s="53"/>
      <c r="V108" s="53"/>
      <c r="W108" s="53"/>
      <c r="X108" s="54"/>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27"/>
      <c r="BS108" s="27"/>
      <c r="BT108" s="27"/>
      <c r="BU108" s="27"/>
      <c r="BV108" s="27"/>
      <c r="BW108" s="27"/>
      <c r="BX108" s="27"/>
      <c r="BY108" s="27"/>
      <c r="BZ108" s="28"/>
    </row>
    <row r="109" spans="1:78" ht="21.75" customHeight="1" x14ac:dyDescent="0.2">
      <c r="A109" s="46"/>
      <c r="B109" s="46"/>
      <c r="C109" s="47" t="s">
        <v>111</v>
      </c>
      <c r="D109" s="48"/>
      <c r="E109" s="48"/>
      <c r="F109" s="48"/>
      <c r="G109" s="48"/>
      <c r="H109" s="48"/>
      <c r="I109" s="49"/>
      <c r="J109" s="50" t="s">
        <v>81</v>
      </c>
      <c r="K109" s="50"/>
      <c r="L109" s="50"/>
      <c r="M109" s="50"/>
      <c r="N109" s="50"/>
      <c r="O109" s="47" t="s">
        <v>78</v>
      </c>
      <c r="P109" s="48"/>
      <c r="Q109" s="48"/>
      <c r="R109" s="48"/>
      <c r="S109" s="48"/>
      <c r="T109" s="48"/>
      <c r="U109" s="48"/>
      <c r="V109" s="48"/>
      <c r="W109" s="48"/>
      <c r="X109" s="49"/>
      <c r="Y109" s="44">
        <v>0</v>
      </c>
      <c r="Z109" s="44"/>
      <c r="AA109" s="44"/>
      <c r="AB109" s="44"/>
      <c r="AC109" s="44"/>
      <c r="AD109" s="44">
        <v>1</v>
      </c>
      <c r="AE109" s="44"/>
      <c r="AF109" s="44"/>
      <c r="AG109" s="44"/>
      <c r="AH109" s="44"/>
      <c r="AI109" s="44">
        <v>1</v>
      </c>
      <c r="AJ109" s="44"/>
      <c r="AK109" s="44"/>
      <c r="AL109" s="44"/>
      <c r="AM109" s="44"/>
      <c r="AN109" s="44">
        <v>0</v>
      </c>
      <c r="AO109" s="44"/>
      <c r="AP109" s="44"/>
      <c r="AQ109" s="44"/>
      <c r="AR109" s="44"/>
      <c r="AS109" s="44">
        <v>1</v>
      </c>
      <c r="AT109" s="44"/>
      <c r="AU109" s="44"/>
      <c r="AV109" s="44"/>
      <c r="AW109" s="44"/>
      <c r="AX109" s="44">
        <f t="shared" ref="AX109:AX111" si="15">AN109+AS109</f>
        <v>1</v>
      </c>
      <c r="AY109" s="44"/>
      <c r="AZ109" s="44"/>
      <c r="BA109" s="44"/>
      <c r="BB109" s="44"/>
      <c r="BC109" s="44">
        <f t="shared" ref="BC109:BC121" si="16">AN109-Y109</f>
        <v>0</v>
      </c>
      <c r="BD109" s="44"/>
      <c r="BE109" s="44"/>
      <c r="BF109" s="44"/>
      <c r="BG109" s="44"/>
      <c r="BH109" s="44">
        <f t="shared" ref="BH109:BH121" si="17">AS109-AD109</f>
        <v>0</v>
      </c>
      <c r="BI109" s="44"/>
      <c r="BJ109" s="44"/>
      <c r="BK109" s="44"/>
      <c r="BL109" s="44"/>
      <c r="BM109" s="44">
        <f t="shared" ref="BM109:BM111" si="18">BC109+BH109</f>
        <v>0</v>
      </c>
      <c r="BN109" s="44"/>
      <c r="BO109" s="44"/>
      <c r="BP109" s="44"/>
      <c r="BQ109" s="44"/>
      <c r="BR109" s="29"/>
      <c r="BS109" s="29"/>
      <c r="BT109" s="29"/>
      <c r="BU109" s="29"/>
      <c r="BV109" s="29"/>
      <c r="BW109" s="29"/>
      <c r="BX109" s="29"/>
      <c r="BY109" s="29"/>
      <c r="BZ109" s="25"/>
    </row>
    <row r="110" spans="1:78" ht="31.35" customHeight="1" x14ac:dyDescent="0.2">
      <c r="A110" s="46"/>
      <c r="B110" s="46"/>
      <c r="C110" s="47" t="s">
        <v>124</v>
      </c>
      <c r="D110" s="48"/>
      <c r="E110" s="48"/>
      <c r="F110" s="48"/>
      <c r="G110" s="48"/>
      <c r="H110" s="48"/>
      <c r="I110" s="49"/>
      <c r="J110" s="50" t="s">
        <v>82</v>
      </c>
      <c r="K110" s="50"/>
      <c r="L110" s="50"/>
      <c r="M110" s="50"/>
      <c r="N110" s="50"/>
      <c r="O110" s="47" t="s">
        <v>83</v>
      </c>
      <c r="P110" s="48"/>
      <c r="Q110" s="48"/>
      <c r="R110" s="48"/>
      <c r="S110" s="48"/>
      <c r="T110" s="48"/>
      <c r="U110" s="48"/>
      <c r="V110" s="48"/>
      <c r="W110" s="48"/>
      <c r="X110" s="49"/>
      <c r="Y110" s="44">
        <v>0</v>
      </c>
      <c r="Z110" s="44"/>
      <c r="AA110" s="44"/>
      <c r="AB110" s="44"/>
      <c r="AC110" s="44"/>
      <c r="AD110" s="44">
        <v>562.5</v>
      </c>
      <c r="AE110" s="44"/>
      <c r="AF110" s="44"/>
      <c r="AG110" s="44"/>
      <c r="AH110" s="44"/>
      <c r="AI110" s="44">
        <v>562.5</v>
      </c>
      <c r="AJ110" s="44"/>
      <c r="AK110" s="44"/>
      <c r="AL110" s="44"/>
      <c r="AM110" s="44"/>
      <c r="AN110" s="44">
        <v>0</v>
      </c>
      <c r="AO110" s="44"/>
      <c r="AP110" s="44"/>
      <c r="AQ110" s="44"/>
      <c r="AR110" s="44"/>
      <c r="AS110" s="44">
        <v>562.5</v>
      </c>
      <c r="AT110" s="44"/>
      <c r="AU110" s="44"/>
      <c r="AV110" s="44"/>
      <c r="AW110" s="44"/>
      <c r="AX110" s="44">
        <f t="shared" si="15"/>
        <v>562.5</v>
      </c>
      <c r="AY110" s="44"/>
      <c r="AZ110" s="44"/>
      <c r="BA110" s="44"/>
      <c r="BB110" s="44"/>
      <c r="BC110" s="44">
        <f t="shared" si="16"/>
        <v>0</v>
      </c>
      <c r="BD110" s="44"/>
      <c r="BE110" s="44"/>
      <c r="BF110" s="44"/>
      <c r="BG110" s="44"/>
      <c r="BH110" s="44">
        <f t="shared" si="17"/>
        <v>0</v>
      </c>
      <c r="BI110" s="44"/>
      <c r="BJ110" s="44"/>
      <c r="BK110" s="44"/>
      <c r="BL110" s="44"/>
      <c r="BM110" s="44">
        <f t="shared" si="18"/>
        <v>0</v>
      </c>
      <c r="BN110" s="44"/>
      <c r="BO110" s="44"/>
      <c r="BP110" s="44"/>
      <c r="BQ110" s="44"/>
      <c r="BR110" s="29"/>
      <c r="BS110" s="29"/>
      <c r="BT110" s="29"/>
      <c r="BU110" s="29"/>
      <c r="BV110" s="29"/>
      <c r="BW110" s="29"/>
      <c r="BX110" s="29"/>
      <c r="BY110" s="29"/>
      <c r="BZ110" s="25"/>
    </row>
    <row r="111" spans="1:78" ht="31.35" customHeight="1" x14ac:dyDescent="0.2">
      <c r="A111" s="46"/>
      <c r="B111" s="46"/>
      <c r="C111" s="47" t="s">
        <v>126</v>
      </c>
      <c r="D111" s="48"/>
      <c r="E111" s="48"/>
      <c r="F111" s="48"/>
      <c r="G111" s="48"/>
      <c r="H111" s="48"/>
      <c r="I111" s="49"/>
      <c r="J111" s="50" t="s">
        <v>84</v>
      </c>
      <c r="K111" s="50"/>
      <c r="L111" s="50"/>
      <c r="M111" s="50"/>
      <c r="N111" s="50"/>
      <c r="O111" s="47" t="s">
        <v>83</v>
      </c>
      <c r="P111" s="48"/>
      <c r="Q111" s="48"/>
      <c r="R111" s="48"/>
      <c r="S111" s="48"/>
      <c r="T111" s="48"/>
      <c r="U111" s="48"/>
      <c r="V111" s="48"/>
      <c r="W111" s="48"/>
      <c r="X111" s="49"/>
      <c r="Y111" s="44">
        <v>0</v>
      </c>
      <c r="Z111" s="44"/>
      <c r="AA111" s="44"/>
      <c r="AB111" s="44"/>
      <c r="AC111" s="44"/>
      <c r="AD111" s="44">
        <v>150</v>
      </c>
      <c r="AE111" s="44"/>
      <c r="AF111" s="44"/>
      <c r="AG111" s="44"/>
      <c r="AH111" s="44"/>
      <c r="AI111" s="44">
        <v>150</v>
      </c>
      <c r="AJ111" s="44"/>
      <c r="AK111" s="44"/>
      <c r="AL111" s="44"/>
      <c r="AM111" s="44"/>
      <c r="AN111" s="44">
        <v>0</v>
      </c>
      <c r="AO111" s="44"/>
      <c r="AP111" s="44"/>
      <c r="AQ111" s="44"/>
      <c r="AR111" s="44"/>
      <c r="AS111" s="44">
        <v>150</v>
      </c>
      <c r="AT111" s="44"/>
      <c r="AU111" s="44"/>
      <c r="AV111" s="44"/>
      <c r="AW111" s="44"/>
      <c r="AX111" s="44">
        <f t="shared" si="15"/>
        <v>150</v>
      </c>
      <c r="AY111" s="44"/>
      <c r="AZ111" s="44"/>
      <c r="BA111" s="44"/>
      <c r="BB111" s="44"/>
      <c r="BC111" s="44">
        <f t="shared" si="16"/>
        <v>0</v>
      </c>
      <c r="BD111" s="44"/>
      <c r="BE111" s="44"/>
      <c r="BF111" s="44"/>
      <c r="BG111" s="44"/>
      <c r="BH111" s="44">
        <f t="shared" si="17"/>
        <v>0</v>
      </c>
      <c r="BI111" s="44"/>
      <c r="BJ111" s="44"/>
      <c r="BK111" s="44"/>
      <c r="BL111" s="44"/>
      <c r="BM111" s="44">
        <f t="shared" si="18"/>
        <v>0</v>
      </c>
      <c r="BN111" s="44"/>
      <c r="BO111" s="44"/>
      <c r="BP111" s="44"/>
      <c r="BQ111" s="44"/>
      <c r="BR111" s="29"/>
      <c r="BS111" s="29"/>
      <c r="BT111" s="29"/>
      <c r="BU111" s="29"/>
      <c r="BV111" s="29"/>
      <c r="BW111" s="29"/>
      <c r="BX111" s="29"/>
      <c r="BY111" s="29"/>
      <c r="BZ111" s="25"/>
    </row>
    <row r="112" spans="1:78" ht="12.2" customHeight="1" x14ac:dyDescent="0.2">
      <c r="A112" s="51"/>
      <c r="B112" s="51"/>
      <c r="C112" s="52" t="s">
        <v>85</v>
      </c>
      <c r="D112" s="53"/>
      <c r="E112" s="53"/>
      <c r="F112" s="53"/>
      <c r="G112" s="53"/>
      <c r="H112" s="53"/>
      <c r="I112" s="54"/>
      <c r="J112" s="55" t="s">
        <v>74</v>
      </c>
      <c r="K112" s="55"/>
      <c r="L112" s="55"/>
      <c r="M112" s="55"/>
      <c r="N112" s="55"/>
      <c r="O112" s="52" t="s">
        <v>74</v>
      </c>
      <c r="P112" s="53"/>
      <c r="Q112" s="53"/>
      <c r="R112" s="53"/>
      <c r="S112" s="53"/>
      <c r="T112" s="53"/>
      <c r="U112" s="53"/>
      <c r="V112" s="53"/>
      <c r="W112" s="53"/>
      <c r="X112" s="54"/>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29"/>
      <c r="BS112" s="29"/>
      <c r="BT112" s="29"/>
      <c r="BU112" s="29"/>
      <c r="BV112" s="29"/>
      <c r="BW112" s="29"/>
      <c r="BX112" s="29"/>
      <c r="BY112" s="29"/>
      <c r="BZ112" s="25"/>
    </row>
    <row r="113" spans="1:78" ht="23.85" customHeight="1" x14ac:dyDescent="0.2">
      <c r="A113" s="46"/>
      <c r="B113" s="46"/>
      <c r="C113" s="47" t="s">
        <v>129</v>
      </c>
      <c r="D113" s="48"/>
      <c r="E113" s="48"/>
      <c r="F113" s="48"/>
      <c r="G113" s="48"/>
      <c r="H113" s="48"/>
      <c r="I113" s="49"/>
      <c r="J113" s="50" t="s">
        <v>76</v>
      </c>
      <c r="K113" s="50"/>
      <c r="L113" s="50"/>
      <c r="M113" s="50"/>
      <c r="N113" s="50"/>
      <c r="O113" s="47" t="s">
        <v>83</v>
      </c>
      <c r="P113" s="48"/>
      <c r="Q113" s="48"/>
      <c r="R113" s="48"/>
      <c r="S113" s="48"/>
      <c r="T113" s="48"/>
      <c r="U113" s="48"/>
      <c r="V113" s="48"/>
      <c r="W113" s="48"/>
      <c r="X113" s="49"/>
      <c r="Y113" s="44">
        <v>0</v>
      </c>
      <c r="Z113" s="44"/>
      <c r="AA113" s="44"/>
      <c r="AB113" s="44"/>
      <c r="AC113" s="44"/>
      <c r="AD113" s="44">
        <v>64750.12</v>
      </c>
      <c r="AE113" s="44"/>
      <c r="AF113" s="44"/>
      <c r="AG113" s="44"/>
      <c r="AH113" s="44"/>
      <c r="AI113" s="44">
        <v>64750.12</v>
      </c>
      <c r="AJ113" s="44"/>
      <c r="AK113" s="44"/>
      <c r="AL113" s="44"/>
      <c r="AM113" s="44"/>
      <c r="AN113" s="44">
        <v>0</v>
      </c>
      <c r="AO113" s="44"/>
      <c r="AP113" s="44"/>
      <c r="AQ113" s="44"/>
      <c r="AR113" s="44"/>
      <c r="AS113" s="44">
        <v>64750.12</v>
      </c>
      <c r="AT113" s="44"/>
      <c r="AU113" s="44"/>
      <c r="AV113" s="44"/>
      <c r="AW113" s="44"/>
      <c r="AX113" s="44">
        <f>AN113+AS113</f>
        <v>64750.12</v>
      </c>
      <c r="AY113" s="44"/>
      <c r="AZ113" s="44"/>
      <c r="BA113" s="44"/>
      <c r="BB113" s="44"/>
      <c r="BC113" s="44">
        <f>AN113-Y113</f>
        <v>0</v>
      </c>
      <c r="BD113" s="44"/>
      <c r="BE113" s="44"/>
      <c r="BF113" s="44"/>
      <c r="BG113" s="44"/>
      <c r="BH113" s="44">
        <f>AS113-AD113</f>
        <v>0</v>
      </c>
      <c r="BI113" s="44"/>
      <c r="BJ113" s="44"/>
      <c r="BK113" s="44"/>
      <c r="BL113" s="44"/>
      <c r="BM113" s="44">
        <f>BC113+BH113</f>
        <v>0</v>
      </c>
      <c r="BN113" s="44"/>
      <c r="BO113" s="44"/>
      <c r="BP113" s="44"/>
      <c r="BQ113" s="44"/>
      <c r="BR113" s="29"/>
      <c r="BS113" s="29"/>
      <c r="BT113" s="29"/>
      <c r="BU113" s="29"/>
      <c r="BV113" s="29"/>
      <c r="BW113" s="29"/>
      <c r="BX113" s="29"/>
      <c r="BY113" s="29"/>
      <c r="BZ113" s="25"/>
    </row>
    <row r="114" spans="1:78" ht="15.75" x14ac:dyDescent="0.2">
      <c r="A114" s="51"/>
      <c r="B114" s="51"/>
      <c r="C114" s="52" t="s">
        <v>87</v>
      </c>
      <c r="D114" s="53"/>
      <c r="E114" s="53"/>
      <c r="F114" s="53"/>
      <c r="G114" s="53"/>
      <c r="H114" s="53"/>
      <c r="I114" s="54"/>
      <c r="J114" s="55" t="s">
        <v>74</v>
      </c>
      <c r="K114" s="55"/>
      <c r="L114" s="55"/>
      <c r="M114" s="55"/>
      <c r="N114" s="55"/>
      <c r="O114" s="52" t="s">
        <v>74</v>
      </c>
      <c r="P114" s="53"/>
      <c r="Q114" s="53"/>
      <c r="R114" s="53"/>
      <c r="S114" s="53"/>
      <c r="T114" s="53"/>
      <c r="U114" s="53"/>
      <c r="V114" s="53"/>
      <c r="W114" s="53"/>
      <c r="X114" s="54"/>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29"/>
      <c r="BS114" s="29"/>
      <c r="BT114" s="29"/>
      <c r="BU114" s="29"/>
      <c r="BV114" s="29"/>
      <c r="BW114" s="29"/>
      <c r="BX114" s="29"/>
      <c r="BY114" s="29"/>
      <c r="BZ114" s="25"/>
    </row>
    <row r="115" spans="1:78" ht="42.75" customHeight="1" x14ac:dyDescent="0.2">
      <c r="A115" s="46"/>
      <c r="B115" s="46"/>
      <c r="C115" s="47" t="s">
        <v>117</v>
      </c>
      <c r="D115" s="48"/>
      <c r="E115" s="48"/>
      <c r="F115" s="48"/>
      <c r="G115" s="48"/>
      <c r="H115" s="48"/>
      <c r="I115" s="49"/>
      <c r="J115" s="50" t="s">
        <v>88</v>
      </c>
      <c r="K115" s="50"/>
      <c r="L115" s="50"/>
      <c r="M115" s="50"/>
      <c r="N115" s="50"/>
      <c r="O115" s="47" t="s">
        <v>83</v>
      </c>
      <c r="P115" s="48"/>
      <c r="Q115" s="48"/>
      <c r="R115" s="48"/>
      <c r="S115" s="48"/>
      <c r="T115" s="48"/>
      <c r="U115" s="48"/>
      <c r="V115" s="48"/>
      <c r="W115" s="48"/>
      <c r="X115" s="49"/>
      <c r="Y115" s="44">
        <v>0</v>
      </c>
      <c r="Z115" s="44"/>
      <c r="AA115" s="44"/>
      <c r="AB115" s="44"/>
      <c r="AC115" s="44"/>
      <c r="AD115" s="44">
        <v>42.7</v>
      </c>
      <c r="AE115" s="44"/>
      <c r="AF115" s="44"/>
      <c r="AG115" s="44"/>
      <c r="AH115" s="44"/>
      <c r="AI115" s="44">
        <v>42.7</v>
      </c>
      <c r="AJ115" s="44"/>
      <c r="AK115" s="44"/>
      <c r="AL115" s="44"/>
      <c r="AM115" s="44"/>
      <c r="AN115" s="44">
        <v>0</v>
      </c>
      <c r="AO115" s="44"/>
      <c r="AP115" s="44"/>
      <c r="AQ115" s="44"/>
      <c r="AR115" s="44"/>
      <c r="AS115" s="44">
        <f>AS107/AS106*100</f>
        <v>42.64892757912051</v>
      </c>
      <c r="AT115" s="44"/>
      <c r="AU115" s="44"/>
      <c r="AV115" s="44"/>
      <c r="AW115" s="44"/>
      <c r="AX115" s="44">
        <f>AN115+AS115</f>
        <v>42.64892757912051</v>
      </c>
      <c r="AY115" s="44"/>
      <c r="AZ115" s="44"/>
      <c r="BA115" s="44"/>
      <c r="BB115" s="44"/>
      <c r="BC115" s="44">
        <f>AN115-Y115</f>
        <v>0</v>
      </c>
      <c r="BD115" s="44"/>
      <c r="BE115" s="44"/>
      <c r="BF115" s="44"/>
      <c r="BG115" s="44"/>
      <c r="BH115" s="44">
        <f>AS115-AD115</f>
        <v>-5.1072420879492597E-2</v>
      </c>
      <c r="BI115" s="44"/>
      <c r="BJ115" s="44"/>
      <c r="BK115" s="44"/>
      <c r="BL115" s="44"/>
      <c r="BM115" s="44">
        <f>BC115+BH115</f>
        <v>-5.1072420879492597E-2</v>
      </c>
      <c r="BN115" s="44"/>
      <c r="BO115" s="44"/>
      <c r="BP115" s="44"/>
      <c r="BQ115" s="44"/>
      <c r="BR115" s="29"/>
      <c r="BS115" s="29"/>
      <c r="BT115" s="29"/>
      <c r="BU115" s="29"/>
      <c r="BV115" s="29"/>
      <c r="BW115" s="29"/>
      <c r="BX115" s="29"/>
      <c r="BY115" s="29"/>
      <c r="BZ115" s="25"/>
    </row>
    <row r="116" spans="1:78" ht="18.399999999999999" customHeight="1" x14ac:dyDescent="0.2">
      <c r="A116" s="111"/>
      <c r="B116" s="112"/>
      <c r="C116" s="52" t="s">
        <v>130</v>
      </c>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1"/>
      <c r="BM116" s="108"/>
      <c r="BN116" s="109"/>
      <c r="BO116" s="109"/>
      <c r="BP116" s="109"/>
      <c r="BQ116" s="110"/>
      <c r="BR116" s="29"/>
      <c r="BS116" s="29"/>
      <c r="BT116" s="29"/>
      <c r="BU116" s="29"/>
      <c r="BV116" s="29"/>
      <c r="BW116" s="29"/>
      <c r="BX116" s="29"/>
      <c r="BY116" s="29"/>
      <c r="BZ116" s="25"/>
    </row>
    <row r="117" spans="1:78" ht="14.25" customHeight="1" x14ac:dyDescent="0.2">
      <c r="A117" s="51">
        <v>0</v>
      </c>
      <c r="B117" s="51"/>
      <c r="C117" s="55" t="s">
        <v>73</v>
      </c>
      <c r="D117" s="55"/>
      <c r="E117" s="55"/>
      <c r="F117" s="55"/>
      <c r="G117" s="55"/>
      <c r="H117" s="55"/>
      <c r="I117" s="55"/>
      <c r="J117" s="55" t="s">
        <v>74</v>
      </c>
      <c r="K117" s="55"/>
      <c r="L117" s="55"/>
      <c r="M117" s="55"/>
      <c r="N117" s="55"/>
      <c r="O117" s="55" t="s">
        <v>74</v>
      </c>
      <c r="P117" s="55"/>
      <c r="Q117" s="55"/>
      <c r="R117" s="55"/>
      <c r="S117" s="55"/>
      <c r="T117" s="55"/>
      <c r="U117" s="55"/>
      <c r="V117" s="55"/>
      <c r="W117" s="55"/>
      <c r="X117" s="5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29"/>
      <c r="BS117" s="29"/>
      <c r="BT117" s="29"/>
      <c r="BU117" s="29"/>
      <c r="BV117" s="29"/>
      <c r="BW117" s="29"/>
      <c r="BX117" s="29"/>
      <c r="BY117" s="29"/>
      <c r="BZ117" s="25"/>
    </row>
    <row r="118" spans="1:78" ht="19.7" customHeight="1" x14ac:dyDescent="0.2">
      <c r="A118" s="46"/>
      <c r="B118" s="46"/>
      <c r="C118" s="47" t="s">
        <v>122</v>
      </c>
      <c r="D118" s="48"/>
      <c r="E118" s="48"/>
      <c r="F118" s="48"/>
      <c r="G118" s="48"/>
      <c r="H118" s="48"/>
      <c r="I118" s="49"/>
      <c r="J118" s="50" t="s">
        <v>76</v>
      </c>
      <c r="K118" s="50"/>
      <c r="L118" s="50"/>
      <c r="M118" s="50"/>
      <c r="N118" s="50"/>
      <c r="O118" s="47" t="s">
        <v>77</v>
      </c>
      <c r="P118" s="48"/>
      <c r="Q118" s="48"/>
      <c r="R118" s="48"/>
      <c r="S118" s="48"/>
      <c r="T118" s="48"/>
      <c r="U118" s="48"/>
      <c r="V118" s="48"/>
      <c r="W118" s="48"/>
      <c r="X118" s="49"/>
      <c r="Y118" s="44">
        <v>0</v>
      </c>
      <c r="Z118" s="44"/>
      <c r="AA118" s="44"/>
      <c r="AB118" s="44"/>
      <c r="AC118" s="44"/>
      <c r="AD118" s="44">
        <v>118827</v>
      </c>
      <c r="AE118" s="44"/>
      <c r="AF118" s="44"/>
      <c r="AG118" s="44"/>
      <c r="AH118" s="44"/>
      <c r="AI118" s="44">
        <f>Y118+AD118</f>
        <v>118827</v>
      </c>
      <c r="AJ118" s="44"/>
      <c r="AK118" s="44"/>
      <c r="AL118" s="44"/>
      <c r="AM118" s="44"/>
      <c r="AN118" s="44">
        <v>0</v>
      </c>
      <c r="AO118" s="44"/>
      <c r="AP118" s="44"/>
      <c r="AQ118" s="44"/>
      <c r="AR118" s="44"/>
      <c r="AS118" s="44">
        <v>118064.16</v>
      </c>
      <c r="AT118" s="44"/>
      <c r="AU118" s="44"/>
      <c r="AV118" s="44"/>
      <c r="AW118" s="44"/>
      <c r="AX118" s="44">
        <f>AN118+AS118</f>
        <v>118064.16</v>
      </c>
      <c r="AY118" s="44"/>
      <c r="AZ118" s="44"/>
      <c r="BA118" s="44"/>
      <c r="BB118" s="44"/>
      <c r="BC118" s="44">
        <f t="shared" ref="BC118:BC119" si="19">AN118-Y118</f>
        <v>0</v>
      </c>
      <c r="BD118" s="44"/>
      <c r="BE118" s="44"/>
      <c r="BF118" s="44"/>
      <c r="BG118" s="44"/>
      <c r="BH118" s="44">
        <f t="shared" ref="BH118:BH119" si="20">AS118-AD118</f>
        <v>-762.83999999999651</v>
      </c>
      <c r="BI118" s="44"/>
      <c r="BJ118" s="44"/>
      <c r="BK118" s="44"/>
      <c r="BL118" s="44"/>
      <c r="BM118" s="44">
        <f t="shared" ref="BM118:BM119" si="21">BC118+BH118</f>
        <v>-762.83999999999651</v>
      </c>
      <c r="BN118" s="44"/>
      <c r="BO118" s="44"/>
      <c r="BP118" s="44"/>
      <c r="BQ118" s="44"/>
      <c r="BR118" s="29"/>
      <c r="BS118" s="29"/>
      <c r="BT118" s="29"/>
      <c r="BU118" s="29"/>
      <c r="BV118" s="29"/>
      <c r="BW118" s="29"/>
      <c r="BX118" s="29"/>
      <c r="BY118" s="29"/>
      <c r="BZ118" s="25"/>
    </row>
    <row r="119" spans="1:78" ht="54.2" customHeight="1" x14ac:dyDescent="0.2">
      <c r="A119" s="46"/>
      <c r="B119" s="46"/>
      <c r="C119" s="47" t="s">
        <v>110</v>
      </c>
      <c r="D119" s="48"/>
      <c r="E119" s="48"/>
      <c r="F119" s="48"/>
      <c r="G119" s="48"/>
      <c r="H119" s="48"/>
      <c r="I119" s="49"/>
      <c r="J119" s="50" t="s">
        <v>76</v>
      </c>
      <c r="K119" s="50"/>
      <c r="L119" s="50"/>
      <c r="M119" s="50"/>
      <c r="N119" s="50"/>
      <c r="O119" s="67" t="s">
        <v>131</v>
      </c>
      <c r="P119" s="68"/>
      <c r="Q119" s="68"/>
      <c r="R119" s="68"/>
      <c r="S119" s="68"/>
      <c r="T119" s="68"/>
      <c r="U119" s="68"/>
      <c r="V119" s="68"/>
      <c r="W119" s="68"/>
      <c r="X119" s="69"/>
      <c r="Y119" s="44">
        <v>0</v>
      </c>
      <c r="Z119" s="44"/>
      <c r="AA119" s="44"/>
      <c r="AB119" s="44"/>
      <c r="AC119" s="44"/>
      <c r="AD119" s="44">
        <v>118827</v>
      </c>
      <c r="AE119" s="44"/>
      <c r="AF119" s="44"/>
      <c r="AG119" s="44"/>
      <c r="AH119" s="44"/>
      <c r="AI119" s="44">
        <f t="shared" ref="AI119:AI121" si="22">Y119+AD119</f>
        <v>118827</v>
      </c>
      <c r="AJ119" s="44"/>
      <c r="AK119" s="44"/>
      <c r="AL119" s="44"/>
      <c r="AM119" s="44"/>
      <c r="AN119" s="44">
        <v>0</v>
      </c>
      <c r="AO119" s="44"/>
      <c r="AP119" s="44"/>
      <c r="AQ119" s="44"/>
      <c r="AR119" s="44"/>
      <c r="AS119" s="44">
        <f>10292.43+107771.73</f>
        <v>118064.16</v>
      </c>
      <c r="AT119" s="44"/>
      <c r="AU119" s="44"/>
      <c r="AV119" s="44"/>
      <c r="AW119" s="44"/>
      <c r="AX119" s="44">
        <f>AN119+AS119</f>
        <v>118064.16</v>
      </c>
      <c r="AY119" s="44"/>
      <c r="AZ119" s="44"/>
      <c r="BA119" s="44"/>
      <c r="BB119" s="44"/>
      <c r="BC119" s="44">
        <f t="shared" si="19"/>
        <v>0</v>
      </c>
      <c r="BD119" s="44"/>
      <c r="BE119" s="44"/>
      <c r="BF119" s="44"/>
      <c r="BG119" s="44"/>
      <c r="BH119" s="44">
        <f t="shared" si="20"/>
        <v>-762.83999999999651</v>
      </c>
      <c r="BI119" s="44"/>
      <c r="BJ119" s="44"/>
      <c r="BK119" s="44"/>
      <c r="BL119" s="44"/>
      <c r="BM119" s="44">
        <f t="shared" si="21"/>
        <v>-762.83999999999651</v>
      </c>
      <c r="BN119" s="44"/>
      <c r="BO119" s="44"/>
      <c r="BP119" s="44"/>
      <c r="BQ119" s="44"/>
      <c r="BR119" s="29"/>
      <c r="BS119" s="29"/>
      <c r="BT119" s="29"/>
      <c r="BU119" s="29"/>
      <c r="BV119" s="29"/>
      <c r="BW119" s="29"/>
      <c r="BX119" s="29"/>
      <c r="BY119" s="29"/>
      <c r="BZ119" s="25"/>
    </row>
    <row r="120" spans="1:78" ht="16.350000000000001" customHeight="1" x14ac:dyDescent="0.2">
      <c r="A120" s="51"/>
      <c r="B120" s="51"/>
      <c r="C120" s="52" t="s">
        <v>80</v>
      </c>
      <c r="D120" s="53"/>
      <c r="E120" s="53"/>
      <c r="F120" s="53"/>
      <c r="G120" s="53"/>
      <c r="H120" s="53"/>
      <c r="I120" s="54"/>
      <c r="J120" s="55" t="s">
        <v>74</v>
      </c>
      <c r="K120" s="55"/>
      <c r="L120" s="55"/>
      <c r="M120" s="55"/>
      <c r="N120" s="55"/>
      <c r="O120" s="52" t="s">
        <v>74</v>
      </c>
      <c r="P120" s="53"/>
      <c r="Q120" s="53"/>
      <c r="R120" s="53"/>
      <c r="S120" s="53"/>
      <c r="T120" s="53"/>
      <c r="U120" s="53"/>
      <c r="V120" s="53"/>
      <c r="W120" s="53"/>
      <c r="X120" s="54"/>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29"/>
      <c r="BS120" s="29"/>
      <c r="BT120" s="29"/>
      <c r="BU120" s="29"/>
      <c r="BV120" s="29"/>
      <c r="BW120" s="29"/>
      <c r="BX120" s="29"/>
      <c r="BY120" s="29"/>
      <c r="BZ120" s="25"/>
    </row>
    <row r="121" spans="1:78" ht="27.2" customHeight="1" x14ac:dyDescent="0.2">
      <c r="A121" s="46"/>
      <c r="B121" s="46"/>
      <c r="C121" s="47" t="s">
        <v>111</v>
      </c>
      <c r="D121" s="48"/>
      <c r="E121" s="48"/>
      <c r="F121" s="48"/>
      <c r="G121" s="48"/>
      <c r="H121" s="48"/>
      <c r="I121" s="49"/>
      <c r="J121" s="50" t="s">
        <v>81</v>
      </c>
      <c r="K121" s="50"/>
      <c r="L121" s="50"/>
      <c r="M121" s="50"/>
      <c r="N121" s="50"/>
      <c r="O121" s="47" t="s">
        <v>78</v>
      </c>
      <c r="P121" s="48"/>
      <c r="Q121" s="48"/>
      <c r="R121" s="48"/>
      <c r="S121" s="48"/>
      <c r="T121" s="48"/>
      <c r="U121" s="48"/>
      <c r="V121" s="48"/>
      <c r="W121" s="48"/>
      <c r="X121" s="49"/>
      <c r="Y121" s="44">
        <v>0</v>
      </c>
      <c r="Z121" s="44"/>
      <c r="AA121" s="44"/>
      <c r="AB121" s="44"/>
      <c r="AC121" s="44"/>
      <c r="AD121" s="44">
        <v>1</v>
      </c>
      <c r="AE121" s="44"/>
      <c r="AF121" s="44"/>
      <c r="AG121" s="44"/>
      <c r="AH121" s="44"/>
      <c r="AI121" s="44">
        <f t="shared" si="22"/>
        <v>1</v>
      </c>
      <c r="AJ121" s="44"/>
      <c r="AK121" s="44"/>
      <c r="AL121" s="44"/>
      <c r="AM121" s="44"/>
      <c r="AN121" s="44">
        <v>0</v>
      </c>
      <c r="AO121" s="44"/>
      <c r="AP121" s="44"/>
      <c r="AQ121" s="44"/>
      <c r="AR121" s="44"/>
      <c r="AS121" s="44">
        <v>1</v>
      </c>
      <c r="AT121" s="44"/>
      <c r="AU121" s="44"/>
      <c r="AV121" s="44"/>
      <c r="AW121" s="44"/>
      <c r="AX121" s="44">
        <f>AN121+AS121</f>
        <v>1</v>
      </c>
      <c r="AY121" s="44"/>
      <c r="AZ121" s="44"/>
      <c r="BA121" s="44"/>
      <c r="BB121" s="44"/>
      <c r="BC121" s="44">
        <f t="shared" si="16"/>
        <v>0</v>
      </c>
      <c r="BD121" s="44"/>
      <c r="BE121" s="44"/>
      <c r="BF121" s="44"/>
      <c r="BG121" s="44"/>
      <c r="BH121" s="44">
        <f t="shared" si="17"/>
        <v>0</v>
      </c>
      <c r="BI121" s="44"/>
      <c r="BJ121" s="44"/>
      <c r="BK121" s="44"/>
      <c r="BL121" s="44"/>
      <c r="BM121" s="44">
        <f>BC121+BH121</f>
        <v>0</v>
      </c>
      <c r="BN121" s="44"/>
      <c r="BO121" s="44"/>
      <c r="BP121" s="44"/>
      <c r="BQ121" s="44"/>
      <c r="BR121" s="29"/>
      <c r="BS121" s="29"/>
      <c r="BT121" s="29"/>
      <c r="BU121" s="29"/>
      <c r="BV121" s="29"/>
      <c r="BW121" s="29"/>
      <c r="BX121" s="29"/>
      <c r="BY121" s="29"/>
      <c r="BZ121" s="25"/>
    </row>
    <row r="122" spans="1:78" s="18" customFormat="1" ht="15.75" x14ac:dyDescent="0.2">
      <c r="A122" s="51"/>
      <c r="B122" s="51"/>
      <c r="C122" s="52" t="s">
        <v>85</v>
      </c>
      <c r="D122" s="53"/>
      <c r="E122" s="53"/>
      <c r="F122" s="53"/>
      <c r="G122" s="53"/>
      <c r="H122" s="53"/>
      <c r="I122" s="54"/>
      <c r="J122" s="55" t="s">
        <v>74</v>
      </c>
      <c r="K122" s="55"/>
      <c r="L122" s="55"/>
      <c r="M122" s="55"/>
      <c r="N122" s="55"/>
      <c r="O122" s="52" t="s">
        <v>74</v>
      </c>
      <c r="P122" s="53"/>
      <c r="Q122" s="53"/>
      <c r="R122" s="53"/>
      <c r="S122" s="53"/>
      <c r="T122" s="53"/>
      <c r="U122" s="53"/>
      <c r="V122" s="53"/>
      <c r="W122" s="53"/>
      <c r="X122" s="54"/>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27"/>
      <c r="BS122" s="27"/>
      <c r="BT122" s="27"/>
      <c r="BU122" s="27"/>
      <c r="BV122" s="27"/>
      <c r="BW122" s="27"/>
      <c r="BX122" s="27"/>
      <c r="BY122" s="27"/>
      <c r="BZ122" s="28"/>
    </row>
    <row r="123" spans="1:78" ht="27.2" customHeight="1" x14ac:dyDescent="0.2">
      <c r="A123" s="46"/>
      <c r="B123" s="46"/>
      <c r="C123" s="47" t="s">
        <v>86</v>
      </c>
      <c r="D123" s="48"/>
      <c r="E123" s="48"/>
      <c r="F123" s="48"/>
      <c r="G123" s="48"/>
      <c r="H123" s="48"/>
      <c r="I123" s="49"/>
      <c r="J123" s="50" t="s">
        <v>76</v>
      </c>
      <c r="K123" s="50"/>
      <c r="L123" s="50"/>
      <c r="M123" s="50"/>
      <c r="N123" s="50"/>
      <c r="O123" s="47" t="s">
        <v>83</v>
      </c>
      <c r="P123" s="48"/>
      <c r="Q123" s="48"/>
      <c r="R123" s="48"/>
      <c r="S123" s="48"/>
      <c r="T123" s="48"/>
      <c r="U123" s="48"/>
      <c r="V123" s="48"/>
      <c r="W123" s="48"/>
      <c r="X123" s="49"/>
      <c r="Y123" s="44">
        <v>0</v>
      </c>
      <c r="Z123" s="44"/>
      <c r="AA123" s="44"/>
      <c r="AB123" s="44"/>
      <c r="AC123" s="44"/>
      <c r="AD123" s="44">
        <v>118827</v>
      </c>
      <c r="AE123" s="44"/>
      <c r="AF123" s="44"/>
      <c r="AG123" s="44"/>
      <c r="AH123" s="44"/>
      <c r="AI123" s="44">
        <v>118827</v>
      </c>
      <c r="AJ123" s="44"/>
      <c r="AK123" s="44"/>
      <c r="AL123" s="44"/>
      <c r="AM123" s="44"/>
      <c r="AN123" s="44">
        <v>0</v>
      </c>
      <c r="AO123" s="44"/>
      <c r="AP123" s="44"/>
      <c r="AQ123" s="44"/>
      <c r="AR123" s="44"/>
      <c r="AS123" s="44">
        <v>118064.16</v>
      </c>
      <c r="AT123" s="44"/>
      <c r="AU123" s="44"/>
      <c r="AV123" s="44"/>
      <c r="AW123" s="44"/>
      <c r="AX123" s="44">
        <f>AN123+AS123</f>
        <v>118064.16</v>
      </c>
      <c r="AY123" s="44"/>
      <c r="AZ123" s="44"/>
      <c r="BA123" s="44"/>
      <c r="BB123" s="44"/>
      <c r="BC123" s="44">
        <f>AN123-Y123</f>
        <v>0</v>
      </c>
      <c r="BD123" s="44"/>
      <c r="BE123" s="44"/>
      <c r="BF123" s="44"/>
      <c r="BG123" s="44"/>
      <c r="BH123" s="44">
        <f>AS123-AD123</f>
        <v>-762.83999999999651</v>
      </c>
      <c r="BI123" s="44"/>
      <c r="BJ123" s="44"/>
      <c r="BK123" s="44"/>
      <c r="BL123" s="44"/>
      <c r="BM123" s="44">
        <f>BC123+BH123</f>
        <v>-762.83999999999651</v>
      </c>
      <c r="BN123" s="44"/>
      <c r="BO123" s="44"/>
      <c r="BP123" s="44"/>
      <c r="BQ123" s="44"/>
      <c r="BR123" s="29"/>
      <c r="BS123" s="29"/>
      <c r="BT123" s="29"/>
      <c r="BU123" s="29"/>
      <c r="BV123" s="29"/>
      <c r="BW123" s="29"/>
      <c r="BX123" s="29"/>
      <c r="BY123" s="29"/>
      <c r="BZ123" s="25"/>
    </row>
    <row r="124" spans="1:78" s="18" customFormat="1" ht="15.75" x14ac:dyDescent="0.2">
      <c r="A124" s="51"/>
      <c r="B124" s="51"/>
      <c r="C124" s="52" t="s">
        <v>87</v>
      </c>
      <c r="D124" s="53"/>
      <c r="E124" s="53"/>
      <c r="F124" s="53"/>
      <c r="G124" s="53"/>
      <c r="H124" s="53"/>
      <c r="I124" s="54"/>
      <c r="J124" s="55" t="s">
        <v>74</v>
      </c>
      <c r="K124" s="55"/>
      <c r="L124" s="55"/>
      <c r="M124" s="55"/>
      <c r="N124" s="55"/>
      <c r="O124" s="52" t="s">
        <v>74</v>
      </c>
      <c r="P124" s="53"/>
      <c r="Q124" s="53"/>
      <c r="R124" s="53"/>
      <c r="S124" s="53"/>
      <c r="T124" s="53"/>
      <c r="U124" s="53"/>
      <c r="V124" s="53"/>
      <c r="W124" s="53"/>
      <c r="X124" s="54"/>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27"/>
      <c r="BS124" s="27"/>
      <c r="BT124" s="27"/>
      <c r="BU124" s="27"/>
      <c r="BV124" s="27"/>
      <c r="BW124" s="27"/>
      <c r="BX124" s="27"/>
      <c r="BY124" s="27"/>
      <c r="BZ124" s="28"/>
    </row>
    <row r="125" spans="1:78" ht="54.2" customHeight="1" x14ac:dyDescent="0.2">
      <c r="A125" s="46"/>
      <c r="B125" s="46"/>
      <c r="C125" s="47" t="s">
        <v>89</v>
      </c>
      <c r="D125" s="48"/>
      <c r="E125" s="48"/>
      <c r="F125" s="48"/>
      <c r="G125" s="48"/>
      <c r="H125" s="48"/>
      <c r="I125" s="49"/>
      <c r="J125" s="50" t="s">
        <v>88</v>
      </c>
      <c r="K125" s="50"/>
      <c r="L125" s="50"/>
      <c r="M125" s="50"/>
      <c r="N125" s="50"/>
      <c r="O125" s="47" t="s">
        <v>83</v>
      </c>
      <c r="P125" s="48"/>
      <c r="Q125" s="48"/>
      <c r="R125" s="48"/>
      <c r="S125" s="48"/>
      <c r="T125" s="48"/>
      <c r="U125" s="48"/>
      <c r="V125" s="48"/>
      <c r="W125" s="48"/>
      <c r="X125" s="49"/>
      <c r="Y125" s="44">
        <v>0</v>
      </c>
      <c r="Z125" s="44"/>
      <c r="AA125" s="44"/>
      <c r="AB125" s="44"/>
      <c r="AC125" s="44"/>
      <c r="AD125" s="44">
        <v>100</v>
      </c>
      <c r="AE125" s="44"/>
      <c r="AF125" s="44"/>
      <c r="AG125" s="44"/>
      <c r="AH125" s="44"/>
      <c r="AI125" s="44">
        <v>100</v>
      </c>
      <c r="AJ125" s="44"/>
      <c r="AK125" s="44"/>
      <c r="AL125" s="44"/>
      <c r="AM125" s="44"/>
      <c r="AN125" s="44">
        <v>0</v>
      </c>
      <c r="AO125" s="44"/>
      <c r="AP125" s="44"/>
      <c r="AQ125" s="44"/>
      <c r="AR125" s="44"/>
      <c r="AS125" s="44">
        <v>100</v>
      </c>
      <c r="AT125" s="44"/>
      <c r="AU125" s="44"/>
      <c r="AV125" s="44"/>
      <c r="AW125" s="44"/>
      <c r="AX125" s="44">
        <f>AN125+AS125</f>
        <v>100</v>
      </c>
      <c r="AY125" s="44"/>
      <c r="AZ125" s="44"/>
      <c r="BA125" s="44"/>
      <c r="BB125" s="44"/>
      <c r="BC125" s="44">
        <f>AN125-Y125</f>
        <v>0</v>
      </c>
      <c r="BD125" s="44"/>
      <c r="BE125" s="44"/>
      <c r="BF125" s="44"/>
      <c r="BG125" s="44"/>
      <c r="BH125" s="44">
        <f>AS125-AD125</f>
        <v>0</v>
      </c>
      <c r="BI125" s="44"/>
      <c r="BJ125" s="44"/>
      <c r="BK125" s="44"/>
      <c r="BL125" s="44"/>
      <c r="BM125" s="44">
        <f>BC125+BH125</f>
        <v>0</v>
      </c>
      <c r="BN125" s="44"/>
      <c r="BO125" s="44"/>
      <c r="BP125" s="44"/>
      <c r="BQ125" s="44"/>
      <c r="BR125" s="29"/>
      <c r="BS125" s="29"/>
      <c r="BT125" s="29"/>
      <c r="BU125" s="29"/>
      <c r="BV125" s="29"/>
      <c r="BW125" s="29"/>
      <c r="BX125" s="29"/>
      <c r="BY125" s="29"/>
      <c r="BZ125" s="25"/>
    </row>
    <row r="126" spans="1:78" ht="15.75" x14ac:dyDescent="0.2">
      <c r="A126" s="30"/>
      <c r="B126" s="30"/>
      <c r="C126" s="31"/>
      <c r="D126" s="31"/>
      <c r="E126" s="31"/>
      <c r="F126" s="31"/>
      <c r="G126" s="31"/>
      <c r="H126" s="31"/>
      <c r="I126" s="31"/>
      <c r="J126" s="31"/>
      <c r="K126" s="31"/>
      <c r="L126" s="31"/>
      <c r="M126" s="31"/>
      <c r="N126" s="31"/>
      <c r="O126" s="31"/>
      <c r="P126" s="31"/>
      <c r="Q126" s="31"/>
      <c r="R126" s="31"/>
      <c r="S126" s="31"/>
      <c r="T126" s="31"/>
      <c r="U126" s="31"/>
      <c r="V126" s="31"/>
      <c r="W126" s="31"/>
      <c r="X126" s="31"/>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3"/>
      <c r="AY126" s="33"/>
      <c r="AZ126" s="33"/>
      <c r="BA126" s="33"/>
      <c r="BB126" s="33"/>
      <c r="BC126" s="33"/>
      <c r="BD126" s="33"/>
      <c r="BE126" s="33"/>
      <c r="BF126" s="33"/>
      <c r="BG126" s="33"/>
      <c r="BH126" s="33"/>
      <c r="BI126" s="33"/>
      <c r="BJ126" s="33"/>
      <c r="BK126" s="33"/>
      <c r="BL126" s="33"/>
      <c r="BM126" s="33"/>
      <c r="BN126" s="33"/>
      <c r="BO126" s="33"/>
      <c r="BP126" s="33"/>
      <c r="BQ126" s="33"/>
      <c r="BR126" s="29"/>
      <c r="BS126" s="29"/>
      <c r="BT126" s="29"/>
      <c r="BU126" s="29"/>
      <c r="BV126" s="29"/>
      <c r="BW126" s="29"/>
      <c r="BX126" s="29"/>
      <c r="BY126" s="29"/>
      <c r="BZ126" s="25"/>
    </row>
    <row r="127" spans="1:78" ht="15.75" customHeight="1" x14ac:dyDescent="0.2">
      <c r="A127" s="76" t="s">
        <v>90</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row>
    <row r="128" spans="1:78" ht="9" customHeight="1" x14ac:dyDescent="0.2">
      <c r="A128" s="30"/>
      <c r="B128" s="30"/>
      <c r="C128" s="31"/>
      <c r="D128" s="31"/>
      <c r="E128" s="31"/>
      <c r="F128" s="31"/>
      <c r="G128" s="31"/>
      <c r="H128" s="31"/>
      <c r="I128" s="31"/>
      <c r="J128" s="31"/>
      <c r="K128" s="31"/>
      <c r="L128" s="31"/>
      <c r="M128" s="31"/>
      <c r="N128" s="31"/>
      <c r="O128" s="31"/>
      <c r="P128" s="31"/>
      <c r="Q128" s="31"/>
      <c r="R128" s="31"/>
      <c r="S128" s="31"/>
      <c r="T128" s="31"/>
      <c r="U128" s="31"/>
      <c r="V128" s="31"/>
      <c r="W128" s="31"/>
      <c r="X128" s="31"/>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3"/>
      <c r="AY128" s="33"/>
      <c r="AZ128" s="33"/>
      <c r="BA128" s="33"/>
      <c r="BB128" s="33"/>
      <c r="BC128" s="33"/>
      <c r="BD128" s="33"/>
      <c r="BE128" s="33"/>
      <c r="BF128" s="33"/>
      <c r="BG128" s="33"/>
      <c r="BH128" s="33"/>
      <c r="BI128" s="33"/>
      <c r="BJ128" s="33"/>
      <c r="BK128" s="33"/>
      <c r="BL128" s="33"/>
      <c r="BM128" s="33"/>
      <c r="BN128" s="33"/>
      <c r="BO128" s="33"/>
      <c r="BP128" s="33"/>
      <c r="BQ128" s="33"/>
      <c r="BR128" s="29"/>
      <c r="BS128" s="29"/>
      <c r="BT128" s="29"/>
      <c r="BU128" s="29"/>
      <c r="BV128" s="29"/>
      <c r="BW128" s="29"/>
      <c r="BX128" s="29"/>
      <c r="BY128" s="29"/>
      <c r="BZ128" s="25"/>
    </row>
    <row r="129" spans="1:79" ht="45" customHeight="1" x14ac:dyDescent="0.2">
      <c r="A129" s="77" t="s">
        <v>26</v>
      </c>
      <c r="B129" s="78"/>
      <c r="C129" s="77" t="s">
        <v>69</v>
      </c>
      <c r="D129" s="100"/>
      <c r="E129" s="100"/>
      <c r="F129" s="100"/>
      <c r="G129" s="100"/>
      <c r="H129" s="100"/>
      <c r="I129" s="78"/>
      <c r="J129" s="77" t="s">
        <v>70</v>
      </c>
      <c r="K129" s="100"/>
      <c r="L129" s="100"/>
      <c r="M129" s="100"/>
      <c r="N129" s="78"/>
      <c r="O129" s="101" t="s">
        <v>91</v>
      </c>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3"/>
      <c r="BR129" s="24"/>
      <c r="BS129" s="24"/>
      <c r="BT129" s="24"/>
      <c r="BU129" s="24"/>
      <c r="BV129" s="24"/>
      <c r="BW129" s="24"/>
      <c r="BX129" s="24"/>
      <c r="BY129" s="24"/>
      <c r="BZ129" s="25"/>
    </row>
    <row r="130" spans="1:79" s="36" customFormat="1" ht="15.95" customHeight="1" x14ac:dyDescent="0.2">
      <c r="A130" s="104">
        <v>1</v>
      </c>
      <c r="B130" s="104"/>
      <c r="C130" s="104">
        <v>2</v>
      </c>
      <c r="D130" s="104"/>
      <c r="E130" s="104"/>
      <c r="F130" s="104"/>
      <c r="G130" s="104"/>
      <c r="H130" s="104"/>
      <c r="I130" s="104"/>
      <c r="J130" s="104">
        <v>3</v>
      </c>
      <c r="K130" s="104"/>
      <c r="L130" s="104"/>
      <c r="M130" s="104"/>
      <c r="N130" s="104"/>
      <c r="O130" s="105">
        <v>4</v>
      </c>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7"/>
      <c r="BR130" s="34"/>
      <c r="BS130" s="34"/>
      <c r="BT130" s="34"/>
      <c r="BU130" s="34"/>
      <c r="BV130" s="34"/>
      <c r="BW130" s="34"/>
      <c r="BX130" s="34"/>
      <c r="BY130" s="34"/>
      <c r="BZ130" s="35"/>
    </row>
    <row r="131" spans="1:79" s="36" customFormat="1" ht="13.7" customHeight="1" x14ac:dyDescent="0.2">
      <c r="A131" s="56" t="s">
        <v>108</v>
      </c>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57"/>
      <c r="BR131" s="37"/>
      <c r="BS131" s="37"/>
      <c r="BT131" s="35"/>
      <c r="BU131" s="35"/>
      <c r="BV131" s="35"/>
      <c r="BW131" s="35"/>
      <c r="BX131" s="35"/>
      <c r="BY131" s="35"/>
      <c r="BZ131" s="35"/>
      <c r="CA131" s="36" t="s">
        <v>92</v>
      </c>
    </row>
    <row r="132" spans="1:79" s="36" customFormat="1" x14ac:dyDescent="0.2">
      <c r="A132" s="51">
        <v>0</v>
      </c>
      <c r="B132" s="51"/>
      <c r="C132" s="55" t="s">
        <v>73</v>
      </c>
      <c r="D132" s="55"/>
      <c r="E132" s="55"/>
      <c r="F132" s="55"/>
      <c r="G132" s="55"/>
      <c r="H132" s="55"/>
      <c r="I132" s="55"/>
      <c r="J132" s="55" t="s">
        <v>74</v>
      </c>
      <c r="K132" s="55"/>
      <c r="L132" s="55"/>
      <c r="M132" s="55"/>
      <c r="N132" s="55"/>
      <c r="O132" s="52" t="s">
        <v>74</v>
      </c>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1"/>
      <c r="BR132" s="37"/>
      <c r="BS132" s="37"/>
      <c r="BT132" s="35"/>
      <c r="BU132" s="35"/>
      <c r="BV132" s="35"/>
      <c r="BW132" s="35"/>
      <c r="BX132" s="35"/>
      <c r="BY132" s="35"/>
      <c r="BZ132" s="35"/>
    </row>
    <row r="133" spans="1:79" s="36" customFormat="1" x14ac:dyDescent="0.2">
      <c r="A133" s="46"/>
      <c r="B133" s="46"/>
      <c r="C133" s="47" t="s">
        <v>109</v>
      </c>
      <c r="D133" s="48"/>
      <c r="E133" s="48"/>
      <c r="F133" s="48"/>
      <c r="G133" s="48"/>
      <c r="H133" s="48"/>
      <c r="I133" s="49"/>
      <c r="J133" s="50" t="s">
        <v>76</v>
      </c>
      <c r="K133" s="50"/>
      <c r="L133" s="50"/>
      <c r="M133" s="50"/>
      <c r="N133" s="50"/>
      <c r="O133" s="67" t="s">
        <v>133</v>
      </c>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70"/>
      <c r="BR133" s="37"/>
      <c r="BS133" s="37"/>
      <c r="BT133" s="35"/>
      <c r="BU133" s="35"/>
      <c r="BV133" s="35"/>
      <c r="BW133" s="35"/>
      <c r="BX133" s="35"/>
      <c r="BY133" s="35"/>
      <c r="BZ133" s="35"/>
    </row>
    <row r="134" spans="1:79" s="36" customFormat="1" ht="31.9" customHeight="1" x14ac:dyDescent="0.2">
      <c r="A134" s="46"/>
      <c r="B134" s="46"/>
      <c r="C134" s="47" t="s">
        <v>110</v>
      </c>
      <c r="D134" s="48"/>
      <c r="E134" s="48"/>
      <c r="F134" s="48"/>
      <c r="G134" s="48"/>
      <c r="H134" s="48"/>
      <c r="I134" s="49"/>
      <c r="J134" s="50" t="s">
        <v>76</v>
      </c>
      <c r="K134" s="50"/>
      <c r="L134" s="50"/>
      <c r="M134" s="50"/>
      <c r="N134" s="50"/>
      <c r="O134" s="67" t="s">
        <v>133</v>
      </c>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70"/>
      <c r="BR134" s="37"/>
      <c r="BS134" s="37"/>
      <c r="BT134" s="35"/>
      <c r="BU134" s="35"/>
      <c r="BV134" s="35"/>
      <c r="BW134" s="35"/>
      <c r="BX134" s="35"/>
      <c r="BY134" s="35"/>
      <c r="BZ134" s="35"/>
    </row>
    <row r="135" spans="1:79" s="36" customFormat="1" x14ac:dyDescent="0.2">
      <c r="A135" s="51"/>
      <c r="B135" s="51"/>
      <c r="C135" s="52" t="s">
        <v>80</v>
      </c>
      <c r="D135" s="53"/>
      <c r="E135" s="53"/>
      <c r="F135" s="53"/>
      <c r="G135" s="53"/>
      <c r="H135" s="53"/>
      <c r="I135" s="54"/>
      <c r="J135" s="55" t="s">
        <v>74</v>
      </c>
      <c r="K135" s="55"/>
      <c r="L135" s="55"/>
      <c r="M135" s="55"/>
      <c r="N135" s="55"/>
      <c r="O135" s="52" t="s">
        <v>74</v>
      </c>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1"/>
      <c r="BR135" s="37"/>
      <c r="BS135" s="37"/>
      <c r="BT135" s="35"/>
      <c r="BU135" s="35"/>
      <c r="BV135" s="35"/>
      <c r="BW135" s="35"/>
      <c r="BX135" s="35"/>
      <c r="BY135" s="35"/>
      <c r="BZ135" s="35"/>
    </row>
    <row r="136" spans="1:79" s="36" customFormat="1" ht="13.7" customHeight="1" x14ac:dyDescent="0.2">
      <c r="A136" s="46"/>
      <c r="B136" s="46"/>
      <c r="C136" s="47" t="s">
        <v>111</v>
      </c>
      <c r="D136" s="48"/>
      <c r="E136" s="48"/>
      <c r="F136" s="48"/>
      <c r="G136" s="48"/>
      <c r="H136" s="48"/>
      <c r="I136" s="49"/>
      <c r="J136" s="50" t="s">
        <v>81</v>
      </c>
      <c r="K136" s="50"/>
      <c r="L136" s="50"/>
      <c r="M136" s="50"/>
      <c r="N136" s="50"/>
      <c r="O136" s="67" t="s">
        <v>133</v>
      </c>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70"/>
      <c r="BR136" s="37"/>
      <c r="BS136" s="37"/>
      <c r="BT136" s="35"/>
      <c r="BU136" s="35"/>
      <c r="BV136" s="35"/>
      <c r="BW136" s="35"/>
      <c r="BX136" s="35"/>
      <c r="BY136" s="35"/>
      <c r="BZ136" s="35"/>
    </row>
    <row r="137" spans="1:79" s="36" customFormat="1" ht="33.950000000000003" customHeight="1" x14ac:dyDescent="0.2">
      <c r="A137" s="46"/>
      <c r="B137" s="46"/>
      <c r="C137" s="47" t="s">
        <v>114</v>
      </c>
      <c r="D137" s="48"/>
      <c r="E137" s="48"/>
      <c r="F137" s="48"/>
      <c r="G137" s="48"/>
      <c r="H137" s="48"/>
      <c r="I137" s="49"/>
      <c r="J137" s="50" t="s">
        <v>82</v>
      </c>
      <c r="K137" s="50"/>
      <c r="L137" s="50"/>
      <c r="M137" s="50"/>
      <c r="N137" s="50"/>
      <c r="O137" s="67" t="s">
        <v>133</v>
      </c>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169"/>
      <c r="BQ137" s="170"/>
      <c r="BR137" s="37"/>
      <c r="BS137" s="37"/>
      <c r="BT137" s="35"/>
      <c r="BU137" s="35"/>
      <c r="BV137" s="35"/>
      <c r="BW137" s="35"/>
      <c r="BX137" s="35"/>
      <c r="BY137" s="35"/>
      <c r="BZ137" s="35"/>
    </row>
    <row r="138" spans="1:79" s="36" customFormat="1" ht="27.2" customHeight="1" x14ac:dyDescent="0.2">
      <c r="A138" s="46"/>
      <c r="B138" s="46"/>
      <c r="C138" s="47" t="s">
        <v>115</v>
      </c>
      <c r="D138" s="48"/>
      <c r="E138" s="48"/>
      <c r="F138" s="48"/>
      <c r="G138" s="48"/>
      <c r="H138" s="48"/>
      <c r="I138" s="49"/>
      <c r="J138" s="50" t="s">
        <v>84</v>
      </c>
      <c r="K138" s="50"/>
      <c r="L138" s="50"/>
      <c r="M138" s="50"/>
      <c r="N138" s="50"/>
      <c r="O138" s="67" t="s">
        <v>133</v>
      </c>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c r="BN138" s="169"/>
      <c r="BO138" s="169"/>
      <c r="BP138" s="169"/>
      <c r="BQ138" s="170"/>
      <c r="BR138" s="37"/>
      <c r="BS138" s="37"/>
      <c r="BT138" s="35"/>
      <c r="BU138" s="35"/>
      <c r="BV138" s="35"/>
      <c r="BW138" s="35"/>
      <c r="BX138" s="35"/>
      <c r="BY138" s="35"/>
      <c r="BZ138" s="35"/>
    </row>
    <row r="139" spans="1:79" s="36" customFormat="1" x14ac:dyDescent="0.2">
      <c r="A139" s="51"/>
      <c r="B139" s="51"/>
      <c r="C139" s="52" t="s">
        <v>85</v>
      </c>
      <c r="D139" s="53"/>
      <c r="E139" s="53"/>
      <c r="F139" s="53"/>
      <c r="G139" s="53"/>
      <c r="H139" s="53"/>
      <c r="I139" s="54"/>
      <c r="J139" s="55" t="s">
        <v>74</v>
      </c>
      <c r="K139" s="55"/>
      <c r="L139" s="55"/>
      <c r="M139" s="55"/>
      <c r="N139" s="55"/>
      <c r="O139" s="52" t="s">
        <v>74</v>
      </c>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1"/>
      <c r="BR139" s="37"/>
      <c r="BS139" s="37"/>
      <c r="BT139" s="35"/>
      <c r="BU139" s="35"/>
      <c r="BV139" s="35"/>
      <c r="BW139" s="35"/>
      <c r="BX139" s="35"/>
      <c r="BY139" s="35"/>
      <c r="BZ139" s="35"/>
    </row>
    <row r="140" spans="1:79" s="36" customFormat="1" ht="13.7" customHeight="1" x14ac:dyDescent="0.2">
      <c r="A140" s="46"/>
      <c r="B140" s="46"/>
      <c r="C140" s="47" t="s">
        <v>116</v>
      </c>
      <c r="D140" s="48"/>
      <c r="E140" s="48"/>
      <c r="F140" s="48"/>
      <c r="G140" s="48"/>
      <c r="H140" s="48"/>
      <c r="I140" s="49"/>
      <c r="J140" s="50" t="s">
        <v>76</v>
      </c>
      <c r="K140" s="50"/>
      <c r="L140" s="50"/>
      <c r="M140" s="50"/>
      <c r="N140" s="50"/>
      <c r="O140" s="67" t="s">
        <v>133</v>
      </c>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c r="AS140" s="169"/>
      <c r="AT140" s="169"/>
      <c r="AU140" s="169"/>
      <c r="AV140" s="169"/>
      <c r="AW140" s="169"/>
      <c r="AX140" s="169"/>
      <c r="AY140" s="169"/>
      <c r="AZ140" s="169"/>
      <c r="BA140" s="169"/>
      <c r="BB140" s="169"/>
      <c r="BC140" s="169"/>
      <c r="BD140" s="169"/>
      <c r="BE140" s="169"/>
      <c r="BF140" s="169"/>
      <c r="BG140" s="169"/>
      <c r="BH140" s="169"/>
      <c r="BI140" s="169"/>
      <c r="BJ140" s="169"/>
      <c r="BK140" s="169"/>
      <c r="BL140" s="169"/>
      <c r="BM140" s="169"/>
      <c r="BN140" s="169"/>
      <c r="BO140" s="169"/>
      <c r="BP140" s="169"/>
      <c r="BQ140" s="170"/>
      <c r="BR140" s="37"/>
      <c r="BS140" s="37"/>
      <c r="BT140" s="35"/>
      <c r="BU140" s="35"/>
      <c r="BV140" s="35"/>
      <c r="BW140" s="35"/>
      <c r="BX140" s="35"/>
      <c r="BY140" s="35"/>
      <c r="BZ140" s="35"/>
    </row>
    <row r="141" spans="1:79" s="36" customFormat="1" x14ac:dyDescent="0.2">
      <c r="A141" s="51"/>
      <c r="B141" s="51"/>
      <c r="C141" s="52" t="s">
        <v>87</v>
      </c>
      <c r="D141" s="53"/>
      <c r="E141" s="53"/>
      <c r="F141" s="53"/>
      <c r="G141" s="53"/>
      <c r="H141" s="53"/>
      <c r="I141" s="54"/>
      <c r="J141" s="55" t="s">
        <v>74</v>
      </c>
      <c r="K141" s="55"/>
      <c r="L141" s="55"/>
      <c r="M141" s="55"/>
      <c r="N141" s="55"/>
      <c r="O141" s="52" t="s">
        <v>74</v>
      </c>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1"/>
      <c r="BR141" s="37"/>
      <c r="BS141" s="37"/>
      <c r="BT141" s="35"/>
      <c r="BU141" s="35"/>
      <c r="BV141" s="35"/>
      <c r="BW141" s="35"/>
      <c r="BX141" s="35"/>
      <c r="BY141" s="35"/>
      <c r="BZ141" s="35"/>
    </row>
    <row r="142" spans="1:79" s="36" customFormat="1" ht="13.7" customHeight="1" x14ac:dyDescent="0.2">
      <c r="A142" s="46"/>
      <c r="B142" s="46"/>
      <c r="C142" s="47" t="s">
        <v>117</v>
      </c>
      <c r="D142" s="48"/>
      <c r="E142" s="48"/>
      <c r="F142" s="48"/>
      <c r="G142" s="48"/>
      <c r="H142" s="48"/>
      <c r="I142" s="49"/>
      <c r="J142" s="50" t="s">
        <v>88</v>
      </c>
      <c r="K142" s="50"/>
      <c r="L142" s="50"/>
      <c r="M142" s="50"/>
      <c r="N142" s="50"/>
      <c r="O142" s="67" t="s">
        <v>133</v>
      </c>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70"/>
      <c r="BR142" s="37"/>
      <c r="BS142" s="37"/>
      <c r="BT142" s="35"/>
      <c r="BU142" s="35"/>
      <c r="BV142" s="35"/>
      <c r="BW142" s="35"/>
      <c r="BX142" s="35"/>
      <c r="BY142" s="35"/>
      <c r="BZ142" s="35"/>
    </row>
    <row r="143" spans="1:79" s="36" customFormat="1" ht="13.7" customHeight="1" x14ac:dyDescent="0.2">
      <c r="A143" s="52" t="s">
        <v>118</v>
      </c>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1"/>
      <c r="BR143" s="37"/>
      <c r="BS143" s="37"/>
      <c r="BT143" s="35"/>
      <c r="BU143" s="35"/>
      <c r="BV143" s="35"/>
      <c r="BW143" s="35"/>
      <c r="BX143" s="35"/>
      <c r="BY143" s="35"/>
      <c r="BZ143" s="35"/>
    </row>
    <row r="144" spans="1:79" s="36" customFormat="1" x14ac:dyDescent="0.2">
      <c r="A144" s="51">
        <v>0</v>
      </c>
      <c r="B144" s="51"/>
      <c r="C144" s="55" t="s">
        <v>73</v>
      </c>
      <c r="D144" s="55"/>
      <c r="E144" s="55"/>
      <c r="F144" s="55"/>
      <c r="G144" s="55"/>
      <c r="H144" s="55"/>
      <c r="I144" s="55"/>
      <c r="J144" s="55" t="s">
        <v>74</v>
      </c>
      <c r="K144" s="55"/>
      <c r="L144" s="55"/>
      <c r="M144" s="55"/>
      <c r="N144" s="55"/>
      <c r="O144" s="52" t="s">
        <v>74</v>
      </c>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1"/>
      <c r="BR144" s="37"/>
      <c r="BS144" s="37"/>
      <c r="BT144" s="35"/>
      <c r="BU144" s="35"/>
      <c r="BV144" s="35"/>
      <c r="BW144" s="35"/>
      <c r="BX144" s="35"/>
      <c r="BY144" s="35"/>
      <c r="BZ144" s="35"/>
    </row>
    <row r="145" spans="1:78" s="36" customFormat="1" ht="13.7" customHeight="1" x14ac:dyDescent="0.2">
      <c r="A145" s="46"/>
      <c r="B145" s="46"/>
      <c r="C145" s="47" t="s">
        <v>79</v>
      </c>
      <c r="D145" s="48"/>
      <c r="E145" s="48"/>
      <c r="F145" s="48"/>
      <c r="G145" s="48"/>
      <c r="H145" s="48"/>
      <c r="I145" s="49"/>
      <c r="J145" s="50" t="s">
        <v>76</v>
      </c>
      <c r="K145" s="50"/>
      <c r="L145" s="50"/>
      <c r="M145" s="50"/>
      <c r="N145" s="50"/>
      <c r="O145" s="67" t="s">
        <v>133</v>
      </c>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169"/>
      <c r="BK145" s="169"/>
      <c r="BL145" s="169"/>
      <c r="BM145" s="169"/>
      <c r="BN145" s="169"/>
      <c r="BO145" s="169"/>
      <c r="BP145" s="169"/>
      <c r="BQ145" s="170"/>
      <c r="BR145" s="37"/>
      <c r="BS145" s="37"/>
      <c r="BT145" s="35"/>
      <c r="BU145" s="35"/>
      <c r="BV145" s="35"/>
      <c r="BW145" s="35"/>
      <c r="BX145" s="35"/>
      <c r="BY145" s="35"/>
      <c r="BZ145" s="35"/>
    </row>
    <row r="146" spans="1:78" s="36" customFormat="1" ht="33.950000000000003" customHeight="1" x14ac:dyDescent="0.2">
      <c r="A146" s="46"/>
      <c r="B146" s="46"/>
      <c r="C146" s="47" t="s">
        <v>110</v>
      </c>
      <c r="D146" s="48"/>
      <c r="E146" s="48"/>
      <c r="F146" s="48"/>
      <c r="G146" s="48"/>
      <c r="H146" s="48"/>
      <c r="I146" s="49"/>
      <c r="J146" s="50" t="s">
        <v>76</v>
      </c>
      <c r="K146" s="50"/>
      <c r="L146" s="50"/>
      <c r="M146" s="50"/>
      <c r="N146" s="50"/>
      <c r="O146" s="67" t="s">
        <v>134</v>
      </c>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169"/>
      <c r="BK146" s="169"/>
      <c r="BL146" s="169"/>
      <c r="BM146" s="169"/>
      <c r="BN146" s="169"/>
      <c r="BO146" s="169"/>
      <c r="BP146" s="169"/>
      <c r="BQ146" s="170"/>
      <c r="BR146" s="37"/>
      <c r="BS146" s="37"/>
      <c r="BT146" s="35"/>
      <c r="BU146" s="35"/>
      <c r="BV146" s="35"/>
      <c r="BW146" s="35"/>
      <c r="BX146" s="35"/>
      <c r="BY146" s="35"/>
      <c r="BZ146" s="35"/>
    </row>
    <row r="147" spans="1:78" s="36" customFormat="1" x14ac:dyDescent="0.2">
      <c r="A147" s="51"/>
      <c r="B147" s="51"/>
      <c r="C147" s="52" t="s">
        <v>80</v>
      </c>
      <c r="D147" s="53"/>
      <c r="E147" s="53"/>
      <c r="F147" s="53"/>
      <c r="G147" s="53"/>
      <c r="H147" s="53"/>
      <c r="I147" s="54"/>
      <c r="J147" s="55" t="s">
        <v>74</v>
      </c>
      <c r="K147" s="55"/>
      <c r="L147" s="55"/>
      <c r="M147" s="55"/>
      <c r="N147" s="55"/>
      <c r="O147" s="52" t="s">
        <v>74</v>
      </c>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1"/>
      <c r="BR147" s="37"/>
      <c r="BS147" s="37"/>
      <c r="BT147" s="35"/>
      <c r="BU147" s="35"/>
      <c r="BV147" s="35"/>
      <c r="BW147" s="35"/>
      <c r="BX147" s="35"/>
      <c r="BY147" s="35"/>
      <c r="BZ147" s="35"/>
    </row>
    <row r="148" spans="1:78" s="36" customFormat="1" ht="13.7" customHeight="1" x14ac:dyDescent="0.2">
      <c r="A148" s="46"/>
      <c r="B148" s="46"/>
      <c r="C148" s="47" t="s">
        <v>111</v>
      </c>
      <c r="D148" s="48"/>
      <c r="E148" s="48"/>
      <c r="F148" s="48"/>
      <c r="G148" s="48"/>
      <c r="H148" s="48"/>
      <c r="I148" s="49"/>
      <c r="J148" s="50" t="s">
        <v>81</v>
      </c>
      <c r="K148" s="50"/>
      <c r="L148" s="50"/>
      <c r="M148" s="50"/>
      <c r="N148" s="50"/>
      <c r="O148" s="67" t="s">
        <v>133</v>
      </c>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169"/>
      <c r="BO148" s="169"/>
      <c r="BP148" s="169"/>
      <c r="BQ148" s="170"/>
      <c r="BR148" s="37"/>
      <c r="BS148" s="37"/>
      <c r="BT148" s="35"/>
      <c r="BU148" s="35"/>
      <c r="BV148" s="35"/>
      <c r="BW148" s="35"/>
      <c r="BX148" s="35"/>
      <c r="BY148" s="35"/>
      <c r="BZ148" s="35"/>
    </row>
    <row r="149" spans="1:78" s="36" customFormat="1" ht="32.65" customHeight="1" x14ac:dyDescent="0.2">
      <c r="A149" s="46"/>
      <c r="B149" s="46"/>
      <c r="C149" s="47" t="s">
        <v>120</v>
      </c>
      <c r="D149" s="48"/>
      <c r="E149" s="48"/>
      <c r="F149" s="48"/>
      <c r="G149" s="48"/>
      <c r="H149" s="48"/>
      <c r="I149" s="49"/>
      <c r="J149" s="50" t="s">
        <v>82</v>
      </c>
      <c r="K149" s="50"/>
      <c r="L149" s="50"/>
      <c r="M149" s="50"/>
      <c r="N149" s="50"/>
      <c r="O149" s="67" t="s">
        <v>133</v>
      </c>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70"/>
      <c r="BR149" s="37"/>
      <c r="BS149" s="37"/>
      <c r="BT149" s="35"/>
      <c r="BU149" s="35"/>
      <c r="BV149" s="35"/>
      <c r="BW149" s="35"/>
      <c r="BX149" s="35"/>
      <c r="BY149" s="35"/>
      <c r="BZ149" s="35"/>
    </row>
    <row r="150" spans="1:78" s="36" customFormat="1" ht="33.950000000000003" customHeight="1" x14ac:dyDescent="0.2">
      <c r="A150" s="46"/>
      <c r="B150" s="46"/>
      <c r="C150" s="47" t="s">
        <v>115</v>
      </c>
      <c r="D150" s="48"/>
      <c r="E150" s="48"/>
      <c r="F150" s="48"/>
      <c r="G150" s="48"/>
      <c r="H150" s="48"/>
      <c r="I150" s="49"/>
      <c r="J150" s="50" t="s">
        <v>84</v>
      </c>
      <c r="K150" s="50"/>
      <c r="L150" s="50"/>
      <c r="M150" s="50"/>
      <c r="N150" s="50"/>
      <c r="O150" s="67" t="s">
        <v>133</v>
      </c>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c r="BN150" s="169"/>
      <c r="BO150" s="169"/>
      <c r="BP150" s="169"/>
      <c r="BQ150" s="170"/>
      <c r="BR150" s="37"/>
      <c r="BS150" s="37"/>
      <c r="BT150" s="35"/>
      <c r="BU150" s="35"/>
      <c r="BV150" s="35"/>
      <c r="BW150" s="35"/>
      <c r="BX150" s="35"/>
      <c r="BY150" s="35"/>
      <c r="BZ150" s="35"/>
    </row>
    <row r="151" spans="1:78" s="36" customFormat="1" x14ac:dyDescent="0.2">
      <c r="A151" s="51"/>
      <c r="B151" s="51"/>
      <c r="C151" s="52" t="s">
        <v>85</v>
      </c>
      <c r="D151" s="53"/>
      <c r="E151" s="53"/>
      <c r="F151" s="53"/>
      <c r="G151" s="53"/>
      <c r="H151" s="53"/>
      <c r="I151" s="54"/>
      <c r="J151" s="55" t="s">
        <v>74</v>
      </c>
      <c r="K151" s="55"/>
      <c r="L151" s="55"/>
      <c r="M151" s="55"/>
      <c r="N151" s="55"/>
      <c r="O151" s="52" t="s">
        <v>74</v>
      </c>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1"/>
      <c r="BR151" s="37"/>
      <c r="BS151" s="37"/>
      <c r="BT151" s="35"/>
      <c r="BU151" s="35"/>
      <c r="BV151" s="35"/>
      <c r="BW151" s="35"/>
      <c r="BX151" s="35"/>
      <c r="BY151" s="35"/>
      <c r="BZ151" s="35"/>
    </row>
    <row r="152" spans="1:78" s="36" customFormat="1" ht="13.7" customHeight="1" x14ac:dyDescent="0.2">
      <c r="A152" s="46"/>
      <c r="B152" s="46"/>
      <c r="C152" s="47" t="s">
        <v>116</v>
      </c>
      <c r="D152" s="48"/>
      <c r="E152" s="48"/>
      <c r="F152" s="48"/>
      <c r="G152" s="48"/>
      <c r="H152" s="48"/>
      <c r="I152" s="49"/>
      <c r="J152" s="50" t="s">
        <v>76</v>
      </c>
      <c r="K152" s="50"/>
      <c r="L152" s="50"/>
      <c r="M152" s="50"/>
      <c r="N152" s="50"/>
      <c r="O152" s="67" t="s">
        <v>133</v>
      </c>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69"/>
      <c r="BQ152" s="170"/>
      <c r="BR152" s="37"/>
      <c r="BS152" s="37"/>
      <c r="BT152" s="35"/>
      <c r="BU152" s="35"/>
      <c r="BV152" s="35"/>
      <c r="BW152" s="35"/>
      <c r="BX152" s="35"/>
      <c r="BY152" s="35"/>
      <c r="BZ152" s="35"/>
    </row>
    <row r="153" spans="1:78" s="36" customFormat="1" x14ac:dyDescent="0.2">
      <c r="A153" s="51"/>
      <c r="B153" s="51"/>
      <c r="C153" s="52" t="s">
        <v>87</v>
      </c>
      <c r="D153" s="53"/>
      <c r="E153" s="53"/>
      <c r="F153" s="53"/>
      <c r="G153" s="53"/>
      <c r="H153" s="53"/>
      <c r="I153" s="54"/>
      <c r="J153" s="55" t="s">
        <v>74</v>
      </c>
      <c r="K153" s="55"/>
      <c r="L153" s="55"/>
      <c r="M153" s="55"/>
      <c r="N153" s="55"/>
      <c r="O153" s="52" t="s">
        <v>74</v>
      </c>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1"/>
      <c r="BR153" s="37"/>
      <c r="BS153" s="37"/>
      <c r="BT153" s="35"/>
      <c r="BU153" s="35"/>
      <c r="BV153" s="35"/>
      <c r="BW153" s="35"/>
      <c r="BX153" s="35"/>
      <c r="BY153" s="35"/>
      <c r="BZ153" s="35"/>
    </row>
    <row r="154" spans="1:78" s="36" customFormat="1" ht="44.1" customHeight="1" x14ac:dyDescent="0.2">
      <c r="A154" s="46"/>
      <c r="B154" s="46"/>
      <c r="C154" s="47" t="s">
        <v>117</v>
      </c>
      <c r="D154" s="48"/>
      <c r="E154" s="48"/>
      <c r="F154" s="48"/>
      <c r="G154" s="48"/>
      <c r="H154" s="48"/>
      <c r="I154" s="49"/>
      <c r="J154" s="50" t="s">
        <v>88</v>
      </c>
      <c r="K154" s="50"/>
      <c r="L154" s="50"/>
      <c r="M154" s="50"/>
      <c r="N154" s="50"/>
      <c r="O154" s="67" t="s">
        <v>135</v>
      </c>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70"/>
      <c r="BR154" s="37"/>
      <c r="BS154" s="37"/>
      <c r="BT154" s="35"/>
      <c r="BU154" s="35"/>
      <c r="BV154" s="35"/>
      <c r="BW154" s="35"/>
      <c r="BX154" s="35"/>
      <c r="BY154" s="35"/>
      <c r="BZ154" s="35"/>
    </row>
    <row r="155" spans="1:78" s="36" customFormat="1" ht="13.7" customHeight="1" x14ac:dyDescent="0.2">
      <c r="A155" s="64" t="s">
        <v>121</v>
      </c>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6"/>
      <c r="BR155" s="37"/>
      <c r="BS155" s="37"/>
      <c r="BT155" s="35"/>
      <c r="BU155" s="35"/>
      <c r="BV155" s="35"/>
      <c r="BW155" s="35"/>
      <c r="BX155" s="35"/>
      <c r="BY155" s="35"/>
      <c r="BZ155" s="35"/>
    </row>
    <row r="156" spans="1:78" s="36" customFormat="1" x14ac:dyDescent="0.2">
      <c r="A156" s="51">
        <v>0</v>
      </c>
      <c r="B156" s="51"/>
      <c r="C156" s="55" t="s">
        <v>73</v>
      </c>
      <c r="D156" s="55"/>
      <c r="E156" s="55"/>
      <c r="F156" s="55"/>
      <c r="G156" s="55"/>
      <c r="H156" s="55"/>
      <c r="I156" s="55"/>
      <c r="J156" s="55" t="s">
        <v>74</v>
      </c>
      <c r="K156" s="55"/>
      <c r="L156" s="55"/>
      <c r="M156" s="55"/>
      <c r="N156" s="55"/>
      <c r="O156" s="52" t="s">
        <v>74</v>
      </c>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1"/>
      <c r="BR156" s="37"/>
      <c r="BS156" s="37"/>
      <c r="BT156" s="35"/>
      <c r="BU156" s="35"/>
      <c r="BV156" s="35"/>
      <c r="BW156" s="35"/>
      <c r="BX156" s="35"/>
      <c r="BY156" s="35"/>
      <c r="BZ156" s="35"/>
    </row>
    <row r="157" spans="1:78" s="36" customFormat="1" ht="36" customHeight="1" x14ac:dyDescent="0.2">
      <c r="A157" s="46"/>
      <c r="B157" s="46"/>
      <c r="C157" s="47" t="s">
        <v>122</v>
      </c>
      <c r="D157" s="48"/>
      <c r="E157" s="48"/>
      <c r="F157" s="48"/>
      <c r="G157" s="48"/>
      <c r="H157" s="48"/>
      <c r="I157" s="49"/>
      <c r="J157" s="50" t="s">
        <v>76</v>
      </c>
      <c r="K157" s="50"/>
      <c r="L157" s="50"/>
      <c r="M157" s="50"/>
      <c r="N157" s="50"/>
      <c r="O157" s="67" t="s">
        <v>136</v>
      </c>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169"/>
      <c r="AQ157" s="169"/>
      <c r="AR157" s="169"/>
      <c r="AS157" s="169"/>
      <c r="AT157" s="169"/>
      <c r="AU157" s="169"/>
      <c r="AV157" s="169"/>
      <c r="AW157" s="169"/>
      <c r="AX157" s="169"/>
      <c r="AY157" s="169"/>
      <c r="AZ157" s="169"/>
      <c r="BA157" s="169"/>
      <c r="BB157" s="169"/>
      <c r="BC157" s="169"/>
      <c r="BD157" s="169"/>
      <c r="BE157" s="169"/>
      <c r="BF157" s="169"/>
      <c r="BG157" s="169"/>
      <c r="BH157" s="169"/>
      <c r="BI157" s="169"/>
      <c r="BJ157" s="169"/>
      <c r="BK157" s="169"/>
      <c r="BL157" s="169"/>
      <c r="BM157" s="169"/>
      <c r="BN157" s="169"/>
      <c r="BO157" s="169"/>
      <c r="BP157" s="169"/>
      <c r="BQ157" s="170"/>
      <c r="BR157" s="37"/>
      <c r="BS157" s="37"/>
      <c r="BT157" s="35"/>
      <c r="BU157" s="35"/>
      <c r="BV157" s="35"/>
      <c r="BW157" s="35"/>
      <c r="BX157" s="35"/>
      <c r="BY157" s="35"/>
      <c r="BZ157" s="35"/>
    </row>
    <row r="158" spans="1:78" s="36" customFormat="1" ht="29.25" customHeight="1" x14ac:dyDescent="0.2">
      <c r="A158" s="46"/>
      <c r="B158" s="46"/>
      <c r="C158" s="47" t="s">
        <v>132</v>
      </c>
      <c r="D158" s="48"/>
      <c r="E158" s="48"/>
      <c r="F158" s="48"/>
      <c r="G158" s="48"/>
      <c r="H158" s="48"/>
      <c r="I158" s="49"/>
      <c r="J158" s="50" t="s">
        <v>76</v>
      </c>
      <c r="K158" s="50"/>
      <c r="L158" s="50"/>
      <c r="M158" s="50"/>
      <c r="N158" s="50"/>
      <c r="O158" s="67" t="s">
        <v>137</v>
      </c>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c r="AP158" s="169"/>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69"/>
      <c r="BN158" s="169"/>
      <c r="BO158" s="169"/>
      <c r="BP158" s="169"/>
      <c r="BQ158" s="170"/>
      <c r="BR158" s="37"/>
      <c r="BS158" s="37"/>
      <c r="BT158" s="35"/>
      <c r="BU158" s="35"/>
      <c r="BV158" s="35"/>
      <c r="BW158" s="35"/>
      <c r="BX158" s="35"/>
      <c r="BY158" s="35"/>
      <c r="BZ158" s="35"/>
    </row>
    <row r="159" spans="1:78" s="36" customFormat="1" x14ac:dyDescent="0.2">
      <c r="A159" s="51"/>
      <c r="B159" s="51"/>
      <c r="C159" s="52" t="s">
        <v>80</v>
      </c>
      <c r="D159" s="53"/>
      <c r="E159" s="53"/>
      <c r="F159" s="53"/>
      <c r="G159" s="53"/>
      <c r="H159" s="53"/>
      <c r="I159" s="54"/>
      <c r="J159" s="55" t="s">
        <v>74</v>
      </c>
      <c r="K159" s="55"/>
      <c r="L159" s="55"/>
      <c r="M159" s="55"/>
      <c r="N159" s="55"/>
      <c r="O159" s="52" t="s">
        <v>74</v>
      </c>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1"/>
      <c r="BR159" s="37"/>
      <c r="BS159" s="37"/>
      <c r="BT159" s="35"/>
      <c r="BU159" s="35"/>
      <c r="BV159" s="35"/>
      <c r="BW159" s="35"/>
      <c r="BX159" s="35"/>
      <c r="BY159" s="35"/>
      <c r="BZ159" s="35"/>
    </row>
    <row r="160" spans="1:78" s="36" customFormat="1" ht="13.7" customHeight="1" x14ac:dyDescent="0.2">
      <c r="A160" s="46"/>
      <c r="B160" s="46"/>
      <c r="C160" s="47" t="s">
        <v>111</v>
      </c>
      <c r="D160" s="48"/>
      <c r="E160" s="48"/>
      <c r="F160" s="48"/>
      <c r="G160" s="48"/>
      <c r="H160" s="48"/>
      <c r="I160" s="49"/>
      <c r="J160" s="50" t="s">
        <v>81</v>
      </c>
      <c r="K160" s="50"/>
      <c r="L160" s="50"/>
      <c r="M160" s="50"/>
      <c r="N160" s="50"/>
      <c r="O160" s="67" t="s">
        <v>133</v>
      </c>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70"/>
      <c r="BR160" s="37"/>
      <c r="BS160" s="37"/>
      <c r="BT160" s="35"/>
      <c r="BU160" s="35"/>
      <c r="BV160" s="35"/>
      <c r="BW160" s="35"/>
      <c r="BX160" s="35"/>
      <c r="BY160" s="35"/>
      <c r="BZ160" s="35"/>
    </row>
    <row r="161" spans="1:78" s="36" customFormat="1" ht="34.700000000000003" customHeight="1" x14ac:dyDescent="0.2">
      <c r="A161" s="46"/>
      <c r="B161" s="46"/>
      <c r="C161" s="47" t="s">
        <v>124</v>
      </c>
      <c r="D161" s="48"/>
      <c r="E161" s="48"/>
      <c r="F161" s="48"/>
      <c r="G161" s="48"/>
      <c r="H161" s="48"/>
      <c r="I161" s="49"/>
      <c r="J161" s="50" t="s">
        <v>82</v>
      </c>
      <c r="K161" s="50"/>
      <c r="L161" s="50"/>
      <c r="M161" s="50"/>
      <c r="N161" s="50"/>
      <c r="O161" s="67" t="s">
        <v>133</v>
      </c>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70"/>
      <c r="BR161" s="37"/>
      <c r="BS161" s="37"/>
      <c r="BT161" s="35"/>
      <c r="BU161" s="35"/>
      <c r="BV161" s="35"/>
      <c r="BW161" s="35"/>
      <c r="BX161" s="35"/>
      <c r="BY161" s="35"/>
      <c r="BZ161" s="35"/>
    </row>
    <row r="162" spans="1:78" s="36" customFormat="1" ht="13.7" customHeight="1" x14ac:dyDescent="0.2">
      <c r="A162" s="46"/>
      <c r="B162" s="46"/>
      <c r="C162" s="47" t="s">
        <v>126</v>
      </c>
      <c r="D162" s="48"/>
      <c r="E162" s="48"/>
      <c r="F162" s="48"/>
      <c r="G162" s="48"/>
      <c r="H162" s="48"/>
      <c r="I162" s="49"/>
      <c r="J162" s="50" t="s">
        <v>84</v>
      </c>
      <c r="K162" s="50"/>
      <c r="L162" s="50"/>
      <c r="M162" s="50"/>
      <c r="N162" s="50"/>
      <c r="O162" s="67" t="s">
        <v>133</v>
      </c>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70"/>
      <c r="BR162" s="37"/>
      <c r="BS162" s="37"/>
      <c r="BT162" s="35"/>
      <c r="BU162" s="35"/>
      <c r="BV162" s="35"/>
      <c r="BW162" s="35"/>
      <c r="BX162" s="35"/>
      <c r="BY162" s="35"/>
      <c r="BZ162" s="35"/>
    </row>
    <row r="163" spans="1:78" s="36" customFormat="1" x14ac:dyDescent="0.2">
      <c r="A163" s="51"/>
      <c r="B163" s="51"/>
      <c r="C163" s="52" t="s">
        <v>85</v>
      </c>
      <c r="D163" s="53"/>
      <c r="E163" s="53"/>
      <c r="F163" s="53"/>
      <c r="G163" s="53"/>
      <c r="H163" s="53"/>
      <c r="I163" s="54"/>
      <c r="J163" s="55" t="s">
        <v>74</v>
      </c>
      <c r="K163" s="55"/>
      <c r="L163" s="55"/>
      <c r="M163" s="55"/>
      <c r="N163" s="55"/>
      <c r="O163" s="52" t="s">
        <v>74</v>
      </c>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1"/>
      <c r="BR163" s="37"/>
      <c r="BS163" s="37"/>
      <c r="BT163" s="35"/>
      <c r="BU163" s="35"/>
      <c r="BV163" s="35"/>
      <c r="BW163" s="35"/>
      <c r="BX163" s="35"/>
      <c r="BY163" s="35"/>
      <c r="BZ163" s="35"/>
    </row>
    <row r="164" spans="1:78" s="36" customFormat="1" ht="13.7" customHeight="1" x14ac:dyDescent="0.2">
      <c r="A164" s="46"/>
      <c r="B164" s="46"/>
      <c r="C164" s="47" t="s">
        <v>116</v>
      </c>
      <c r="D164" s="48"/>
      <c r="E164" s="48"/>
      <c r="F164" s="48"/>
      <c r="G164" s="48"/>
      <c r="H164" s="48"/>
      <c r="I164" s="49"/>
      <c r="J164" s="50" t="s">
        <v>76</v>
      </c>
      <c r="K164" s="50"/>
      <c r="L164" s="50"/>
      <c r="M164" s="50"/>
      <c r="N164" s="50"/>
      <c r="O164" s="67" t="s">
        <v>138</v>
      </c>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70"/>
      <c r="BR164" s="37"/>
      <c r="BS164" s="37"/>
      <c r="BT164" s="35"/>
      <c r="BU164" s="35"/>
      <c r="BV164" s="35"/>
      <c r="BW164" s="35"/>
      <c r="BX164" s="35"/>
      <c r="BY164" s="35"/>
      <c r="BZ164" s="35"/>
    </row>
    <row r="165" spans="1:78" s="36" customFormat="1" x14ac:dyDescent="0.2">
      <c r="A165" s="51"/>
      <c r="B165" s="51"/>
      <c r="C165" s="52" t="s">
        <v>87</v>
      </c>
      <c r="D165" s="53"/>
      <c r="E165" s="53"/>
      <c r="F165" s="53"/>
      <c r="G165" s="53"/>
      <c r="H165" s="53"/>
      <c r="I165" s="54"/>
      <c r="J165" s="55" t="s">
        <v>74</v>
      </c>
      <c r="K165" s="55"/>
      <c r="L165" s="55"/>
      <c r="M165" s="55"/>
      <c r="N165" s="55"/>
      <c r="O165" s="52" t="s">
        <v>74</v>
      </c>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1"/>
      <c r="BR165" s="37"/>
      <c r="BS165" s="37"/>
      <c r="BT165" s="35"/>
      <c r="BU165" s="35"/>
      <c r="BV165" s="35"/>
      <c r="BW165" s="35"/>
      <c r="BX165" s="35"/>
      <c r="BY165" s="35"/>
      <c r="BZ165" s="35"/>
    </row>
    <row r="166" spans="1:78" s="36" customFormat="1" ht="32.65" customHeight="1" x14ac:dyDescent="0.2">
      <c r="A166" s="46"/>
      <c r="B166" s="46"/>
      <c r="C166" s="47" t="s">
        <v>127</v>
      </c>
      <c r="D166" s="48"/>
      <c r="E166" s="48"/>
      <c r="F166" s="48"/>
      <c r="G166" s="48"/>
      <c r="H166" s="48"/>
      <c r="I166" s="49"/>
      <c r="J166" s="50" t="s">
        <v>88</v>
      </c>
      <c r="K166" s="50"/>
      <c r="L166" s="50"/>
      <c r="M166" s="50"/>
      <c r="N166" s="50"/>
      <c r="O166" s="67" t="s">
        <v>133</v>
      </c>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70"/>
      <c r="BR166" s="37"/>
      <c r="BS166" s="37"/>
      <c r="BT166" s="35"/>
      <c r="BU166" s="35"/>
      <c r="BV166" s="35"/>
      <c r="BW166" s="35"/>
      <c r="BX166" s="35"/>
      <c r="BY166" s="35"/>
      <c r="BZ166" s="35"/>
    </row>
    <row r="167" spans="1:78" s="36" customFormat="1" ht="13.7" customHeight="1" x14ac:dyDescent="0.2">
      <c r="A167" s="64" t="s">
        <v>128</v>
      </c>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6"/>
      <c r="BR167" s="37"/>
      <c r="BS167" s="37"/>
      <c r="BT167" s="35"/>
      <c r="BU167" s="35"/>
      <c r="BV167" s="35"/>
      <c r="BW167" s="35"/>
      <c r="BX167" s="35"/>
      <c r="BY167" s="35"/>
      <c r="BZ167" s="35"/>
    </row>
    <row r="168" spans="1:78" s="36" customFormat="1" x14ac:dyDescent="0.2">
      <c r="A168" s="51">
        <v>0</v>
      </c>
      <c r="B168" s="51"/>
      <c r="C168" s="55" t="s">
        <v>73</v>
      </c>
      <c r="D168" s="55"/>
      <c r="E168" s="55"/>
      <c r="F168" s="55"/>
      <c r="G168" s="55"/>
      <c r="H168" s="55"/>
      <c r="I168" s="55"/>
      <c r="J168" s="55" t="s">
        <v>74</v>
      </c>
      <c r="K168" s="55"/>
      <c r="L168" s="55"/>
      <c r="M168" s="55"/>
      <c r="N168" s="55"/>
      <c r="O168" s="52" t="s">
        <v>74</v>
      </c>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1"/>
      <c r="BR168" s="37"/>
      <c r="BS168" s="37"/>
      <c r="BT168" s="35"/>
      <c r="BU168" s="35"/>
      <c r="BV168" s="35"/>
      <c r="BW168" s="35"/>
      <c r="BX168" s="35"/>
      <c r="BY168" s="35"/>
      <c r="BZ168" s="35"/>
    </row>
    <row r="169" spans="1:78" s="36" customFormat="1" ht="13.7" customHeight="1" x14ac:dyDescent="0.2">
      <c r="A169" s="46"/>
      <c r="B169" s="46"/>
      <c r="C169" s="47" t="s">
        <v>122</v>
      </c>
      <c r="D169" s="48"/>
      <c r="E169" s="48"/>
      <c r="F169" s="48"/>
      <c r="G169" s="48"/>
      <c r="H169" s="48"/>
      <c r="I169" s="49"/>
      <c r="J169" s="50" t="s">
        <v>76</v>
      </c>
      <c r="K169" s="50"/>
      <c r="L169" s="50"/>
      <c r="M169" s="50"/>
      <c r="N169" s="50"/>
      <c r="O169" s="67" t="s">
        <v>133</v>
      </c>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69"/>
      <c r="AR169" s="169"/>
      <c r="AS169" s="169"/>
      <c r="AT169" s="169"/>
      <c r="AU169" s="169"/>
      <c r="AV169" s="169"/>
      <c r="AW169" s="169"/>
      <c r="AX169" s="169"/>
      <c r="AY169" s="169"/>
      <c r="AZ169" s="169"/>
      <c r="BA169" s="169"/>
      <c r="BB169" s="169"/>
      <c r="BC169" s="169"/>
      <c r="BD169" s="169"/>
      <c r="BE169" s="169"/>
      <c r="BF169" s="169"/>
      <c r="BG169" s="169"/>
      <c r="BH169" s="169"/>
      <c r="BI169" s="169"/>
      <c r="BJ169" s="169"/>
      <c r="BK169" s="169"/>
      <c r="BL169" s="169"/>
      <c r="BM169" s="169"/>
      <c r="BN169" s="169"/>
      <c r="BO169" s="169"/>
      <c r="BP169" s="169"/>
      <c r="BQ169" s="170"/>
      <c r="BR169" s="37"/>
      <c r="BS169" s="37"/>
      <c r="BT169" s="35"/>
      <c r="BU169" s="35"/>
      <c r="BV169" s="35"/>
      <c r="BW169" s="35"/>
      <c r="BX169" s="35"/>
      <c r="BY169" s="35"/>
      <c r="BZ169" s="35"/>
    </row>
    <row r="170" spans="1:78" s="36" customFormat="1" ht="33.950000000000003" customHeight="1" x14ac:dyDescent="0.2">
      <c r="A170" s="46"/>
      <c r="B170" s="46"/>
      <c r="C170" s="47" t="s">
        <v>110</v>
      </c>
      <c r="D170" s="48"/>
      <c r="E170" s="48"/>
      <c r="F170" s="48"/>
      <c r="G170" s="48"/>
      <c r="H170" s="48"/>
      <c r="I170" s="49"/>
      <c r="J170" s="50" t="s">
        <v>76</v>
      </c>
      <c r="K170" s="50"/>
      <c r="L170" s="50"/>
      <c r="M170" s="50"/>
      <c r="N170" s="50"/>
      <c r="O170" s="67" t="s">
        <v>142</v>
      </c>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69"/>
      <c r="AR170" s="169"/>
      <c r="AS170" s="169"/>
      <c r="AT170" s="169"/>
      <c r="AU170" s="169"/>
      <c r="AV170" s="169"/>
      <c r="AW170" s="169"/>
      <c r="AX170" s="169"/>
      <c r="AY170" s="169"/>
      <c r="AZ170" s="169"/>
      <c r="BA170" s="169"/>
      <c r="BB170" s="169"/>
      <c r="BC170" s="169"/>
      <c r="BD170" s="169"/>
      <c r="BE170" s="169"/>
      <c r="BF170" s="169"/>
      <c r="BG170" s="169"/>
      <c r="BH170" s="169"/>
      <c r="BI170" s="169"/>
      <c r="BJ170" s="169"/>
      <c r="BK170" s="169"/>
      <c r="BL170" s="169"/>
      <c r="BM170" s="169"/>
      <c r="BN170" s="169"/>
      <c r="BO170" s="169"/>
      <c r="BP170" s="169"/>
      <c r="BQ170" s="170"/>
      <c r="BR170" s="37"/>
      <c r="BS170" s="37"/>
      <c r="BT170" s="35"/>
      <c r="BU170" s="35"/>
      <c r="BV170" s="35"/>
      <c r="BW170" s="35"/>
      <c r="BX170" s="35"/>
      <c r="BY170" s="35"/>
      <c r="BZ170" s="35"/>
    </row>
    <row r="171" spans="1:78" s="36" customFormat="1" x14ac:dyDescent="0.2">
      <c r="A171" s="51"/>
      <c r="B171" s="51"/>
      <c r="C171" s="52" t="s">
        <v>80</v>
      </c>
      <c r="D171" s="53"/>
      <c r="E171" s="53"/>
      <c r="F171" s="53"/>
      <c r="G171" s="53"/>
      <c r="H171" s="53"/>
      <c r="I171" s="54"/>
      <c r="J171" s="55" t="s">
        <v>74</v>
      </c>
      <c r="K171" s="55"/>
      <c r="L171" s="55"/>
      <c r="M171" s="55"/>
      <c r="N171" s="55"/>
      <c r="O171" s="52" t="s">
        <v>74</v>
      </c>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1"/>
      <c r="BR171" s="37"/>
      <c r="BS171" s="37"/>
      <c r="BT171" s="35"/>
      <c r="BU171" s="35"/>
      <c r="BV171" s="35"/>
      <c r="BW171" s="35"/>
      <c r="BX171" s="35"/>
      <c r="BY171" s="35"/>
      <c r="BZ171" s="35"/>
    </row>
    <row r="172" spans="1:78" s="36" customFormat="1" ht="13.7" customHeight="1" x14ac:dyDescent="0.2">
      <c r="A172" s="46"/>
      <c r="B172" s="46"/>
      <c r="C172" s="47" t="s">
        <v>111</v>
      </c>
      <c r="D172" s="48"/>
      <c r="E172" s="48"/>
      <c r="F172" s="48"/>
      <c r="G172" s="48"/>
      <c r="H172" s="48"/>
      <c r="I172" s="49"/>
      <c r="J172" s="50" t="s">
        <v>81</v>
      </c>
      <c r="K172" s="50"/>
      <c r="L172" s="50"/>
      <c r="M172" s="50"/>
      <c r="N172" s="50"/>
      <c r="O172" s="67" t="s">
        <v>133</v>
      </c>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69"/>
      <c r="AR172" s="169"/>
      <c r="AS172" s="169"/>
      <c r="AT172" s="169"/>
      <c r="AU172" s="169"/>
      <c r="AV172" s="169"/>
      <c r="AW172" s="169"/>
      <c r="AX172" s="169"/>
      <c r="AY172" s="169"/>
      <c r="AZ172" s="169"/>
      <c r="BA172" s="169"/>
      <c r="BB172" s="169"/>
      <c r="BC172" s="169"/>
      <c r="BD172" s="169"/>
      <c r="BE172" s="169"/>
      <c r="BF172" s="169"/>
      <c r="BG172" s="169"/>
      <c r="BH172" s="169"/>
      <c r="BI172" s="169"/>
      <c r="BJ172" s="169"/>
      <c r="BK172" s="169"/>
      <c r="BL172" s="169"/>
      <c r="BM172" s="169"/>
      <c r="BN172" s="169"/>
      <c r="BO172" s="169"/>
      <c r="BP172" s="169"/>
      <c r="BQ172" s="170"/>
      <c r="BR172" s="37"/>
      <c r="BS172" s="37"/>
      <c r="BT172" s="35"/>
      <c r="BU172" s="35"/>
      <c r="BV172" s="35"/>
      <c r="BW172" s="35"/>
      <c r="BX172" s="35"/>
      <c r="BY172" s="35"/>
      <c r="BZ172" s="35"/>
    </row>
    <row r="173" spans="1:78" s="36" customFormat="1" ht="27.95" customHeight="1" x14ac:dyDescent="0.2">
      <c r="A173" s="46"/>
      <c r="B173" s="46"/>
      <c r="C173" s="47" t="s">
        <v>124</v>
      </c>
      <c r="D173" s="48"/>
      <c r="E173" s="48"/>
      <c r="F173" s="48"/>
      <c r="G173" s="48"/>
      <c r="H173" s="48"/>
      <c r="I173" s="49"/>
      <c r="J173" s="50" t="s">
        <v>82</v>
      </c>
      <c r="K173" s="50"/>
      <c r="L173" s="50"/>
      <c r="M173" s="50"/>
      <c r="N173" s="50"/>
      <c r="O173" s="67" t="s">
        <v>133</v>
      </c>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169"/>
      <c r="BE173" s="169"/>
      <c r="BF173" s="169"/>
      <c r="BG173" s="169"/>
      <c r="BH173" s="169"/>
      <c r="BI173" s="169"/>
      <c r="BJ173" s="169"/>
      <c r="BK173" s="169"/>
      <c r="BL173" s="169"/>
      <c r="BM173" s="169"/>
      <c r="BN173" s="169"/>
      <c r="BO173" s="169"/>
      <c r="BP173" s="169"/>
      <c r="BQ173" s="170"/>
      <c r="BR173" s="37"/>
      <c r="BS173" s="37"/>
      <c r="BT173" s="35"/>
      <c r="BU173" s="35"/>
      <c r="BV173" s="35"/>
      <c r="BW173" s="35"/>
      <c r="BX173" s="35"/>
      <c r="BY173" s="35"/>
      <c r="BZ173" s="35"/>
    </row>
    <row r="174" spans="1:78" s="36" customFormat="1" ht="30.2" customHeight="1" x14ac:dyDescent="0.2">
      <c r="A174" s="46"/>
      <c r="B174" s="46"/>
      <c r="C174" s="47" t="s">
        <v>126</v>
      </c>
      <c r="D174" s="48"/>
      <c r="E174" s="48"/>
      <c r="F174" s="48"/>
      <c r="G174" s="48"/>
      <c r="H174" s="48"/>
      <c r="I174" s="49"/>
      <c r="J174" s="50" t="s">
        <v>84</v>
      </c>
      <c r="K174" s="50"/>
      <c r="L174" s="50"/>
      <c r="M174" s="50"/>
      <c r="N174" s="50"/>
      <c r="O174" s="67" t="s">
        <v>133</v>
      </c>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c r="AP174" s="169"/>
      <c r="AQ174" s="169"/>
      <c r="AR174" s="169"/>
      <c r="AS174" s="169"/>
      <c r="AT174" s="169"/>
      <c r="AU174" s="169"/>
      <c r="AV174" s="169"/>
      <c r="AW174" s="169"/>
      <c r="AX174" s="169"/>
      <c r="AY174" s="169"/>
      <c r="AZ174" s="169"/>
      <c r="BA174" s="169"/>
      <c r="BB174" s="169"/>
      <c r="BC174" s="169"/>
      <c r="BD174" s="169"/>
      <c r="BE174" s="169"/>
      <c r="BF174" s="169"/>
      <c r="BG174" s="169"/>
      <c r="BH174" s="169"/>
      <c r="BI174" s="169"/>
      <c r="BJ174" s="169"/>
      <c r="BK174" s="169"/>
      <c r="BL174" s="169"/>
      <c r="BM174" s="169"/>
      <c r="BN174" s="169"/>
      <c r="BO174" s="169"/>
      <c r="BP174" s="169"/>
      <c r="BQ174" s="170"/>
      <c r="BR174" s="37"/>
      <c r="BS174" s="37"/>
      <c r="BT174" s="35"/>
      <c r="BU174" s="35"/>
      <c r="BV174" s="35"/>
      <c r="BW174" s="35"/>
      <c r="BX174" s="35"/>
      <c r="BY174" s="35"/>
      <c r="BZ174" s="35"/>
    </row>
    <row r="175" spans="1:78" s="36" customFormat="1" x14ac:dyDescent="0.2">
      <c r="A175" s="51"/>
      <c r="B175" s="51"/>
      <c r="C175" s="52" t="s">
        <v>85</v>
      </c>
      <c r="D175" s="53"/>
      <c r="E175" s="53"/>
      <c r="F175" s="53"/>
      <c r="G175" s="53"/>
      <c r="H175" s="53"/>
      <c r="I175" s="54"/>
      <c r="J175" s="55" t="s">
        <v>74</v>
      </c>
      <c r="K175" s="55"/>
      <c r="L175" s="55"/>
      <c r="M175" s="55"/>
      <c r="N175" s="55"/>
      <c r="O175" s="52" t="s">
        <v>74</v>
      </c>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1"/>
      <c r="BR175" s="37"/>
      <c r="BS175" s="37"/>
      <c r="BT175" s="35"/>
      <c r="BU175" s="35"/>
      <c r="BV175" s="35"/>
      <c r="BW175" s="35"/>
      <c r="BX175" s="35"/>
      <c r="BY175" s="35"/>
      <c r="BZ175" s="35"/>
    </row>
    <row r="176" spans="1:78" s="36" customFormat="1" ht="13.7" customHeight="1" x14ac:dyDescent="0.2">
      <c r="A176" s="46"/>
      <c r="B176" s="46"/>
      <c r="C176" s="47" t="s">
        <v>129</v>
      </c>
      <c r="D176" s="48"/>
      <c r="E176" s="48"/>
      <c r="F176" s="48"/>
      <c r="G176" s="48"/>
      <c r="H176" s="48"/>
      <c r="I176" s="49"/>
      <c r="J176" s="50" t="s">
        <v>76</v>
      </c>
      <c r="K176" s="50"/>
      <c r="L176" s="50"/>
      <c r="M176" s="50"/>
      <c r="N176" s="50"/>
      <c r="O176" s="67" t="s">
        <v>133</v>
      </c>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c r="AS176" s="169"/>
      <c r="AT176" s="169"/>
      <c r="AU176" s="169"/>
      <c r="AV176" s="169"/>
      <c r="AW176" s="169"/>
      <c r="AX176" s="169"/>
      <c r="AY176" s="169"/>
      <c r="AZ176" s="169"/>
      <c r="BA176" s="169"/>
      <c r="BB176" s="169"/>
      <c r="BC176" s="169"/>
      <c r="BD176" s="169"/>
      <c r="BE176" s="169"/>
      <c r="BF176" s="169"/>
      <c r="BG176" s="169"/>
      <c r="BH176" s="169"/>
      <c r="BI176" s="169"/>
      <c r="BJ176" s="169"/>
      <c r="BK176" s="169"/>
      <c r="BL176" s="169"/>
      <c r="BM176" s="169"/>
      <c r="BN176" s="169"/>
      <c r="BO176" s="169"/>
      <c r="BP176" s="169"/>
      <c r="BQ176" s="170"/>
      <c r="BR176" s="37"/>
      <c r="BS176" s="37"/>
      <c r="BT176" s="35"/>
      <c r="BU176" s="35"/>
      <c r="BV176" s="35"/>
      <c r="BW176" s="35"/>
      <c r="BX176" s="35"/>
      <c r="BY176" s="35"/>
      <c r="BZ176" s="35"/>
    </row>
    <row r="177" spans="1:78" s="36" customFormat="1" x14ac:dyDescent="0.2">
      <c r="A177" s="51"/>
      <c r="B177" s="51"/>
      <c r="C177" s="52" t="s">
        <v>87</v>
      </c>
      <c r="D177" s="53"/>
      <c r="E177" s="53"/>
      <c r="F177" s="53"/>
      <c r="G177" s="53"/>
      <c r="H177" s="53"/>
      <c r="I177" s="54"/>
      <c r="J177" s="55" t="s">
        <v>74</v>
      </c>
      <c r="K177" s="55"/>
      <c r="L177" s="55"/>
      <c r="M177" s="55"/>
      <c r="N177" s="55"/>
      <c r="O177" s="52" t="s">
        <v>74</v>
      </c>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1"/>
      <c r="BR177" s="37"/>
      <c r="BS177" s="37"/>
      <c r="BT177" s="35"/>
      <c r="BU177" s="35"/>
      <c r="BV177" s="35"/>
      <c r="BW177" s="35"/>
      <c r="BX177" s="35"/>
      <c r="BY177" s="35"/>
      <c r="BZ177" s="35"/>
    </row>
    <row r="178" spans="1:78" s="36" customFormat="1" ht="44.85" customHeight="1" x14ac:dyDescent="0.2">
      <c r="A178" s="46"/>
      <c r="B178" s="46"/>
      <c r="C178" s="47" t="s">
        <v>117</v>
      </c>
      <c r="D178" s="48"/>
      <c r="E178" s="48"/>
      <c r="F178" s="48"/>
      <c r="G178" s="48"/>
      <c r="H178" s="48"/>
      <c r="I178" s="49"/>
      <c r="J178" s="50" t="s">
        <v>88</v>
      </c>
      <c r="K178" s="50"/>
      <c r="L178" s="50"/>
      <c r="M178" s="50"/>
      <c r="N178" s="50"/>
      <c r="O178" s="67" t="s">
        <v>139</v>
      </c>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c r="AX178" s="169"/>
      <c r="AY178" s="169"/>
      <c r="AZ178" s="169"/>
      <c r="BA178" s="169"/>
      <c r="BB178" s="169"/>
      <c r="BC178" s="169"/>
      <c r="BD178" s="169"/>
      <c r="BE178" s="169"/>
      <c r="BF178" s="169"/>
      <c r="BG178" s="169"/>
      <c r="BH178" s="169"/>
      <c r="BI178" s="169"/>
      <c r="BJ178" s="169"/>
      <c r="BK178" s="169"/>
      <c r="BL178" s="169"/>
      <c r="BM178" s="169"/>
      <c r="BN178" s="169"/>
      <c r="BO178" s="169"/>
      <c r="BP178" s="169"/>
      <c r="BQ178" s="170"/>
      <c r="BR178" s="37"/>
      <c r="BS178" s="37"/>
      <c r="BT178" s="35"/>
      <c r="BU178" s="35"/>
      <c r="BV178" s="35"/>
      <c r="BW178" s="35"/>
      <c r="BX178" s="35"/>
      <c r="BY178" s="35"/>
      <c r="BZ178" s="35"/>
    </row>
    <row r="179" spans="1:78" s="36" customFormat="1" ht="13.7" customHeight="1" x14ac:dyDescent="0.2">
      <c r="A179" s="52" t="s">
        <v>130</v>
      </c>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1"/>
      <c r="BR179" s="37"/>
      <c r="BS179" s="37"/>
      <c r="BT179" s="35"/>
      <c r="BU179" s="35"/>
      <c r="BV179" s="35"/>
      <c r="BW179" s="35"/>
      <c r="BX179" s="35"/>
      <c r="BY179" s="35"/>
      <c r="BZ179" s="35"/>
    </row>
    <row r="180" spans="1:78" s="36" customFormat="1" x14ac:dyDescent="0.2">
      <c r="A180" s="51">
        <v>0</v>
      </c>
      <c r="B180" s="51"/>
      <c r="C180" s="55" t="s">
        <v>73</v>
      </c>
      <c r="D180" s="55"/>
      <c r="E180" s="55"/>
      <c r="F180" s="55"/>
      <c r="G180" s="55"/>
      <c r="H180" s="55"/>
      <c r="I180" s="55"/>
      <c r="J180" s="55" t="s">
        <v>74</v>
      </c>
      <c r="K180" s="55"/>
      <c r="L180" s="55"/>
      <c r="M180" s="55"/>
      <c r="N180" s="55"/>
      <c r="O180" s="52" t="s">
        <v>74</v>
      </c>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1"/>
      <c r="BR180" s="37"/>
      <c r="BS180" s="37"/>
      <c r="BT180" s="35"/>
      <c r="BU180" s="35"/>
      <c r="BV180" s="35"/>
      <c r="BW180" s="35"/>
      <c r="BX180" s="35"/>
      <c r="BY180" s="35"/>
      <c r="BZ180" s="35"/>
    </row>
    <row r="181" spans="1:78" s="36" customFormat="1" ht="13.7" customHeight="1" x14ac:dyDescent="0.2">
      <c r="A181" s="46"/>
      <c r="B181" s="46"/>
      <c r="C181" s="47" t="s">
        <v>122</v>
      </c>
      <c r="D181" s="48"/>
      <c r="E181" s="48"/>
      <c r="F181" s="48"/>
      <c r="G181" s="48"/>
      <c r="H181" s="48"/>
      <c r="I181" s="49"/>
      <c r="J181" s="50" t="s">
        <v>76</v>
      </c>
      <c r="K181" s="50"/>
      <c r="L181" s="50"/>
      <c r="M181" s="50"/>
      <c r="N181" s="50"/>
      <c r="O181" s="67" t="s">
        <v>140</v>
      </c>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70"/>
      <c r="BR181" s="37"/>
      <c r="BS181" s="37"/>
      <c r="BT181" s="35"/>
      <c r="BU181" s="35"/>
      <c r="BV181" s="35"/>
      <c r="BW181" s="35"/>
      <c r="BX181" s="35"/>
      <c r="BY181" s="35"/>
      <c r="BZ181" s="35"/>
    </row>
    <row r="182" spans="1:78" s="36" customFormat="1" ht="31.9" customHeight="1" x14ac:dyDescent="0.2">
      <c r="A182" s="46"/>
      <c r="B182" s="46"/>
      <c r="C182" s="47" t="s">
        <v>110</v>
      </c>
      <c r="D182" s="48"/>
      <c r="E182" s="48"/>
      <c r="F182" s="48"/>
      <c r="G182" s="48"/>
      <c r="H182" s="48"/>
      <c r="I182" s="49"/>
      <c r="J182" s="50" t="s">
        <v>76</v>
      </c>
      <c r="K182" s="50"/>
      <c r="L182" s="50"/>
      <c r="M182" s="50"/>
      <c r="N182" s="50"/>
      <c r="O182" s="67" t="s">
        <v>141</v>
      </c>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c r="AS182" s="169"/>
      <c r="AT182" s="169"/>
      <c r="AU182" s="169"/>
      <c r="AV182" s="169"/>
      <c r="AW182" s="169"/>
      <c r="AX182" s="169"/>
      <c r="AY182" s="169"/>
      <c r="AZ182" s="169"/>
      <c r="BA182" s="169"/>
      <c r="BB182" s="169"/>
      <c r="BC182" s="169"/>
      <c r="BD182" s="169"/>
      <c r="BE182" s="169"/>
      <c r="BF182" s="169"/>
      <c r="BG182" s="169"/>
      <c r="BH182" s="169"/>
      <c r="BI182" s="169"/>
      <c r="BJ182" s="169"/>
      <c r="BK182" s="169"/>
      <c r="BL182" s="169"/>
      <c r="BM182" s="169"/>
      <c r="BN182" s="169"/>
      <c r="BO182" s="169"/>
      <c r="BP182" s="169"/>
      <c r="BQ182" s="170"/>
      <c r="BR182" s="37"/>
      <c r="BS182" s="37"/>
      <c r="BT182" s="35"/>
      <c r="BU182" s="35"/>
      <c r="BV182" s="35"/>
      <c r="BW182" s="35"/>
      <c r="BX182" s="35"/>
      <c r="BY182" s="35"/>
      <c r="BZ182" s="35"/>
    </row>
    <row r="183" spans="1:78" s="36" customFormat="1" x14ac:dyDescent="0.2">
      <c r="A183" s="51"/>
      <c r="B183" s="51"/>
      <c r="C183" s="52" t="s">
        <v>80</v>
      </c>
      <c r="D183" s="53"/>
      <c r="E183" s="53"/>
      <c r="F183" s="53"/>
      <c r="G183" s="53"/>
      <c r="H183" s="53"/>
      <c r="I183" s="54"/>
      <c r="J183" s="55" t="s">
        <v>74</v>
      </c>
      <c r="K183" s="55"/>
      <c r="L183" s="55"/>
      <c r="M183" s="55"/>
      <c r="N183" s="55"/>
      <c r="O183" s="52" t="s">
        <v>74</v>
      </c>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1"/>
      <c r="BR183" s="37"/>
      <c r="BS183" s="37"/>
      <c r="BT183" s="35"/>
      <c r="BU183" s="35"/>
      <c r="BV183" s="35"/>
      <c r="BW183" s="35"/>
      <c r="BX183" s="35"/>
      <c r="BY183" s="35"/>
      <c r="BZ183" s="35"/>
    </row>
    <row r="184" spans="1:78" s="36" customFormat="1" ht="13.7" customHeight="1" x14ac:dyDescent="0.2">
      <c r="A184" s="46"/>
      <c r="B184" s="46"/>
      <c r="C184" s="47" t="s">
        <v>111</v>
      </c>
      <c r="D184" s="48"/>
      <c r="E184" s="48"/>
      <c r="F184" s="48"/>
      <c r="G184" s="48"/>
      <c r="H184" s="48"/>
      <c r="I184" s="49"/>
      <c r="J184" s="50" t="s">
        <v>81</v>
      </c>
      <c r="K184" s="50"/>
      <c r="L184" s="50"/>
      <c r="M184" s="50"/>
      <c r="N184" s="50"/>
      <c r="O184" s="67" t="s">
        <v>133</v>
      </c>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c r="AS184" s="169"/>
      <c r="AT184" s="169"/>
      <c r="AU184" s="169"/>
      <c r="AV184" s="169"/>
      <c r="AW184" s="169"/>
      <c r="AX184" s="169"/>
      <c r="AY184" s="169"/>
      <c r="AZ184" s="169"/>
      <c r="BA184" s="169"/>
      <c r="BB184" s="169"/>
      <c r="BC184" s="169"/>
      <c r="BD184" s="169"/>
      <c r="BE184" s="169"/>
      <c r="BF184" s="169"/>
      <c r="BG184" s="169"/>
      <c r="BH184" s="169"/>
      <c r="BI184" s="169"/>
      <c r="BJ184" s="169"/>
      <c r="BK184" s="169"/>
      <c r="BL184" s="169"/>
      <c r="BM184" s="169"/>
      <c r="BN184" s="169"/>
      <c r="BO184" s="169"/>
      <c r="BP184" s="169"/>
      <c r="BQ184" s="170"/>
      <c r="BR184" s="37"/>
      <c r="BS184" s="37"/>
      <c r="BT184" s="35"/>
      <c r="BU184" s="35"/>
      <c r="BV184" s="35"/>
      <c r="BW184" s="35"/>
      <c r="BX184" s="35"/>
      <c r="BY184" s="35"/>
      <c r="BZ184" s="35"/>
    </row>
    <row r="185" spans="1:78" s="36" customFormat="1" x14ac:dyDescent="0.2">
      <c r="A185" s="51"/>
      <c r="B185" s="51"/>
      <c r="C185" s="52" t="s">
        <v>85</v>
      </c>
      <c r="D185" s="53"/>
      <c r="E185" s="53"/>
      <c r="F185" s="53"/>
      <c r="G185" s="53"/>
      <c r="H185" s="53"/>
      <c r="I185" s="54"/>
      <c r="J185" s="55" t="s">
        <v>74</v>
      </c>
      <c r="K185" s="55"/>
      <c r="L185" s="55"/>
      <c r="M185" s="55"/>
      <c r="N185" s="55"/>
      <c r="O185" s="52" t="s">
        <v>74</v>
      </c>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1"/>
      <c r="BR185" s="37"/>
      <c r="BS185" s="37"/>
      <c r="BT185" s="35"/>
      <c r="BU185" s="35"/>
      <c r="BV185" s="35"/>
      <c r="BW185" s="35"/>
      <c r="BX185" s="35"/>
      <c r="BY185" s="35"/>
      <c r="BZ185" s="35"/>
    </row>
    <row r="186" spans="1:78" s="36" customFormat="1" ht="29.25" customHeight="1" x14ac:dyDescent="0.2">
      <c r="A186" s="46"/>
      <c r="B186" s="46"/>
      <c r="C186" s="47" t="s">
        <v>86</v>
      </c>
      <c r="D186" s="48"/>
      <c r="E186" s="48"/>
      <c r="F186" s="48"/>
      <c r="G186" s="48"/>
      <c r="H186" s="48"/>
      <c r="I186" s="49"/>
      <c r="J186" s="50" t="s">
        <v>76</v>
      </c>
      <c r="K186" s="50"/>
      <c r="L186" s="50"/>
      <c r="M186" s="50"/>
      <c r="N186" s="50"/>
      <c r="O186" s="67" t="s">
        <v>143</v>
      </c>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c r="AP186" s="169"/>
      <c r="AQ186" s="169"/>
      <c r="AR186" s="169"/>
      <c r="AS186" s="169"/>
      <c r="AT186" s="169"/>
      <c r="AU186" s="169"/>
      <c r="AV186" s="169"/>
      <c r="AW186" s="169"/>
      <c r="AX186" s="169"/>
      <c r="AY186" s="169"/>
      <c r="AZ186" s="169"/>
      <c r="BA186" s="169"/>
      <c r="BB186" s="169"/>
      <c r="BC186" s="169"/>
      <c r="BD186" s="169"/>
      <c r="BE186" s="169"/>
      <c r="BF186" s="169"/>
      <c r="BG186" s="169"/>
      <c r="BH186" s="169"/>
      <c r="BI186" s="169"/>
      <c r="BJ186" s="169"/>
      <c r="BK186" s="169"/>
      <c r="BL186" s="169"/>
      <c r="BM186" s="169"/>
      <c r="BN186" s="169"/>
      <c r="BO186" s="169"/>
      <c r="BP186" s="169"/>
      <c r="BQ186" s="170"/>
      <c r="BR186" s="37"/>
      <c r="BS186" s="37"/>
      <c r="BT186" s="35"/>
      <c r="BU186" s="35"/>
      <c r="BV186" s="35"/>
      <c r="BW186" s="35"/>
      <c r="BX186" s="35"/>
      <c r="BY186" s="35"/>
      <c r="BZ186" s="35"/>
    </row>
    <row r="187" spans="1:78" s="36" customFormat="1" x14ac:dyDescent="0.2">
      <c r="A187" s="51"/>
      <c r="B187" s="51"/>
      <c r="C187" s="52" t="s">
        <v>87</v>
      </c>
      <c r="D187" s="53"/>
      <c r="E187" s="53"/>
      <c r="F187" s="53"/>
      <c r="G187" s="53"/>
      <c r="H187" s="53"/>
      <c r="I187" s="54"/>
      <c r="J187" s="55" t="s">
        <v>74</v>
      </c>
      <c r="K187" s="55"/>
      <c r="L187" s="55"/>
      <c r="M187" s="55"/>
      <c r="N187" s="55"/>
      <c r="O187" s="52" t="s">
        <v>74</v>
      </c>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1"/>
      <c r="BR187" s="37"/>
      <c r="BS187" s="37"/>
      <c r="BT187" s="35"/>
      <c r="BU187" s="35"/>
      <c r="BV187" s="35"/>
      <c r="BW187" s="35"/>
      <c r="BX187" s="35"/>
      <c r="BY187" s="35"/>
      <c r="BZ187" s="35"/>
    </row>
    <row r="188" spans="1:78" s="36" customFormat="1" ht="13.7" customHeight="1" x14ac:dyDescent="0.2">
      <c r="A188" s="46"/>
      <c r="B188" s="46"/>
      <c r="C188" s="47" t="s">
        <v>89</v>
      </c>
      <c r="D188" s="48"/>
      <c r="E188" s="48"/>
      <c r="F188" s="48"/>
      <c r="G188" s="48"/>
      <c r="H188" s="48"/>
      <c r="I188" s="49"/>
      <c r="J188" s="50" t="s">
        <v>88</v>
      </c>
      <c r="K188" s="50"/>
      <c r="L188" s="50"/>
      <c r="M188" s="50"/>
      <c r="N188" s="50"/>
      <c r="O188" s="67" t="s">
        <v>133</v>
      </c>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169"/>
      <c r="BA188" s="169"/>
      <c r="BB188" s="169"/>
      <c r="BC188" s="169"/>
      <c r="BD188" s="169"/>
      <c r="BE188" s="169"/>
      <c r="BF188" s="169"/>
      <c r="BG188" s="169"/>
      <c r="BH188" s="169"/>
      <c r="BI188" s="169"/>
      <c r="BJ188" s="169"/>
      <c r="BK188" s="169"/>
      <c r="BL188" s="169"/>
      <c r="BM188" s="169"/>
      <c r="BN188" s="169"/>
      <c r="BO188" s="169"/>
      <c r="BP188" s="169"/>
      <c r="BQ188" s="170"/>
      <c r="BR188" s="37"/>
      <c r="BS188" s="37"/>
      <c r="BT188" s="35"/>
      <c r="BU188" s="35"/>
      <c r="BV188" s="35"/>
      <c r="BW188" s="35"/>
      <c r="BX188" s="35"/>
      <c r="BY188" s="35"/>
      <c r="BZ188" s="35"/>
    </row>
    <row r="189" spans="1:78" ht="15.75" x14ac:dyDescent="0.2">
      <c r="A189" s="30"/>
      <c r="B189" s="30"/>
      <c r="C189" s="31"/>
      <c r="D189" s="31"/>
      <c r="E189" s="31"/>
      <c r="F189" s="31"/>
      <c r="G189" s="31"/>
      <c r="H189" s="31"/>
      <c r="I189" s="31"/>
      <c r="J189" s="31"/>
      <c r="K189" s="31"/>
      <c r="L189" s="31"/>
      <c r="M189" s="31"/>
      <c r="N189" s="31"/>
      <c r="O189" s="31"/>
      <c r="P189" s="31"/>
      <c r="Q189" s="31"/>
      <c r="R189" s="31"/>
      <c r="S189" s="31"/>
      <c r="T189" s="31"/>
      <c r="U189" s="31"/>
      <c r="V189" s="31"/>
      <c r="W189" s="31"/>
      <c r="X189" s="31"/>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3"/>
      <c r="AY189" s="33"/>
      <c r="AZ189" s="33"/>
      <c r="BA189" s="33"/>
      <c r="BB189" s="33"/>
      <c r="BC189" s="33"/>
      <c r="BD189" s="33"/>
      <c r="BE189" s="33"/>
      <c r="BF189" s="33"/>
      <c r="BG189" s="33"/>
      <c r="BH189" s="33"/>
      <c r="BI189" s="33"/>
      <c r="BJ189" s="33"/>
      <c r="BK189" s="33"/>
      <c r="BL189" s="33"/>
      <c r="BM189" s="33"/>
      <c r="BN189" s="33"/>
      <c r="BO189" s="33"/>
      <c r="BP189" s="33"/>
      <c r="BQ189" s="33"/>
      <c r="BR189" s="29"/>
      <c r="BS189" s="29"/>
      <c r="BT189" s="29"/>
      <c r="BU189" s="29"/>
      <c r="BV189" s="29"/>
      <c r="BW189" s="29"/>
      <c r="BX189" s="29"/>
      <c r="BY189" s="29"/>
      <c r="BZ189" s="25"/>
    </row>
    <row r="190" spans="1:78" ht="15.95" customHeight="1" x14ac:dyDescent="0.2">
      <c r="A190" s="76" t="s">
        <v>93</v>
      </c>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row>
    <row r="191" spans="1:78" ht="73.349999999999994" customHeight="1" x14ac:dyDescent="0.2">
      <c r="A191" s="94" t="s">
        <v>144</v>
      </c>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row>
    <row r="192" spans="1:78" ht="15.75" x14ac:dyDescent="0.2">
      <c r="A192" s="30"/>
      <c r="B192" s="30"/>
      <c r="C192" s="31"/>
      <c r="D192" s="31"/>
      <c r="E192" s="31"/>
      <c r="F192" s="31"/>
      <c r="G192" s="31"/>
      <c r="H192" s="31"/>
      <c r="I192" s="31"/>
      <c r="J192" s="31"/>
      <c r="K192" s="31"/>
      <c r="L192" s="31"/>
      <c r="M192" s="31"/>
      <c r="N192" s="31"/>
      <c r="O192" s="31"/>
      <c r="P192" s="31"/>
      <c r="Q192" s="31"/>
      <c r="R192" s="31"/>
      <c r="S192" s="31"/>
      <c r="T192" s="31"/>
      <c r="U192" s="31"/>
      <c r="V192" s="31"/>
      <c r="W192" s="31"/>
      <c r="X192" s="31"/>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3"/>
      <c r="AY192" s="33"/>
      <c r="AZ192" s="33"/>
      <c r="BA192" s="33"/>
      <c r="BB192" s="33"/>
      <c r="BC192" s="33"/>
      <c r="BD192" s="33"/>
      <c r="BE192" s="33"/>
      <c r="BF192" s="33"/>
      <c r="BG192" s="33"/>
      <c r="BH192" s="33"/>
      <c r="BI192" s="33"/>
      <c r="BJ192" s="33"/>
      <c r="BK192" s="33"/>
      <c r="BL192" s="33"/>
      <c r="BM192" s="33"/>
      <c r="BN192" s="33"/>
      <c r="BO192" s="33"/>
      <c r="BP192" s="33"/>
      <c r="BQ192" s="33"/>
      <c r="BR192" s="29"/>
      <c r="BS192" s="29"/>
      <c r="BT192" s="29"/>
      <c r="BU192" s="29"/>
      <c r="BV192" s="29"/>
      <c r="BW192" s="29"/>
      <c r="BX192" s="29"/>
      <c r="BY192" s="29"/>
      <c r="BZ192" s="25"/>
    </row>
    <row r="193" spans="1:64" ht="15.95" customHeight="1" x14ac:dyDescent="0.2">
      <c r="A193" s="76" t="s">
        <v>94</v>
      </c>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row>
    <row r="194" spans="1:64" ht="100.5" customHeight="1" x14ac:dyDescent="0.2">
      <c r="A194" s="94" t="s">
        <v>145</v>
      </c>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c r="BI194" s="94"/>
      <c r="BJ194" s="94"/>
      <c r="BK194" s="94"/>
      <c r="BL194" s="94"/>
    </row>
    <row r="195" spans="1:64" ht="15.95" customHeight="1" x14ac:dyDescent="0.2">
      <c r="A195" s="38"/>
      <c r="B195" s="38"/>
      <c r="C195" s="38"/>
      <c r="D195" s="38"/>
      <c r="E195" s="38"/>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row>
    <row r="196" spans="1:64" ht="12.2" customHeight="1" x14ac:dyDescent="0.2">
      <c r="A196" s="39" t="s">
        <v>95</v>
      </c>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row>
    <row r="197" spans="1:64" ht="12.2" customHeight="1" x14ac:dyDescent="0.2">
      <c r="A197" s="39" t="s">
        <v>96</v>
      </c>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row>
    <row r="198" spans="1:64" s="39" customFormat="1" ht="12.2" customHeight="1" x14ac:dyDescent="0.2">
      <c r="A198" s="39" t="s">
        <v>97</v>
      </c>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row>
    <row r="199" spans="1:64" ht="15.95" customHeight="1" x14ac:dyDescent="0.25">
      <c r="A199" s="41"/>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row>
    <row r="200" spans="1:64" ht="42" customHeight="1" x14ac:dyDescent="0.25">
      <c r="A200" s="95" t="s">
        <v>98</v>
      </c>
      <c r="B200" s="96"/>
      <c r="C200" s="96"/>
      <c r="D200" s="96"/>
      <c r="E200" s="96"/>
      <c r="F200" s="96"/>
      <c r="G200" s="96"/>
      <c r="H200" s="96"/>
      <c r="I200" s="96"/>
      <c r="J200" s="96"/>
      <c r="K200" s="96"/>
      <c r="L200" s="96"/>
      <c r="M200" s="96"/>
      <c r="N200" s="96"/>
      <c r="O200" s="96"/>
      <c r="P200" s="96"/>
      <c r="Q200" s="96"/>
      <c r="R200" s="96"/>
      <c r="S200" s="96"/>
      <c r="T200" s="96"/>
      <c r="U200" s="96"/>
      <c r="V200" s="96"/>
      <c r="W200" s="85"/>
      <c r="X200" s="85"/>
      <c r="Y200" s="85"/>
      <c r="Z200" s="85"/>
      <c r="AA200" s="85"/>
      <c r="AB200" s="85"/>
      <c r="AC200" s="85"/>
      <c r="AD200" s="85"/>
      <c r="AE200" s="85"/>
      <c r="AF200" s="85"/>
      <c r="AG200" s="85"/>
      <c r="AH200" s="85"/>
      <c r="AI200" s="85"/>
      <c r="AJ200" s="85"/>
      <c r="AK200" s="85"/>
      <c r="AL200" s="85"/>
      <c r="AM200" s="85"/>
      <c r="AN200" s="42"/>
      <c r="AO200" s="42"/>
      <c r="AP200" s="97" t="s">
        <v>99</v>
      </c>
      <c r="AQ200" s="98"/>
      <c r="AR200" s="98"/>
      <c r="AS200" s="98"/>
      <c r="AT200" s="98"/>
      <c r="AU200" s="98"/>
      <c r="AV200" s="98"/>
      <c r="AW200" s="98"/>
      <c r="AX200" s="98"/>
      <c r="AY200" s="98"/>
      <c r="AZ200" s="98"/>
      <c r="BA200" s="98"/>
      <c r="BB200" s="98"/>
      <c r="BC200" s="98"/>
      <c r="BD200" s="98"/>
      <c r="BE200" s="98"/>
      <c r="BF200" s="98"/>
      <c r="BG200" s="98"/>
      <c r="BH200" s="98"/>
    </row>
    <row r="201" spans="1:64" x14ac:dyDescent="0.2">
      <c r="W201" s="99" t="s">
        <v>100</v>
      </c>
      <c r="X201" s="99"/>
      <c r="Y201" s="99"/>
      <c r="Z201" s="99"/>
      <c r="AA201" s="99"/>
      <c r="AB201" s="99"/>
      <c r="AC201" s="99"/>
      <c r="AD201" s="99"/>
      <c r="AE201" s="99"/>
      <c r="AF201" s="99"/>
      <c r="AG201" s="99"/>
      <c r="AH201" s="99"/>
      <c r="AI201" s="99"/>
      <c r="AJ201" s="99"/>
      <c r="AK201" s="99"/>
      <c r="AL201" s="99"/>
      <c r="AM201" s="99"/>
      <c r="AN201" s="43"/>
      <c r="AO201" s="43"/>
      <c r="AP201" s="99" t="s">
        <v>101</v>
      </c>
      <c r="AQ201" s="99"/>
      <c r="AR201" s="99"/>
      <c r="AS201" s="99"/>
      <c r="AT201" s="99"/>
      <c r="AU201" s="99"/>
      <c r="AV201" s="99"/>
      <c r="AW201" s="99"/>
      <c r="AX201" s="99"/>
      <c r="AY201" s="99"/>
      <c r="AZ201" s="99"/>
      <c r="BA201" s="99"/>
      <c r="BB201" s="99"/>
      <c r="BC201" s="99"/>
      <c r="BD201" s="99"/>
      <c r="BE201" s="99"/>
      <c r="BF201" s="99"/>
      <c r="BG201" s="99"/>
      <c r="BH201" s="99"/>
    </row>
    <row r="204" spans="1:64" ht="47.1" customHeight="1" x14ac:dyDescent="0.25">
      <c r="A204" s="95" t="s">
        <v>102</v>
      </c>
      <c r="B204" s="96"/>
      <c r="C204" s="96"/>
      <c r="D204" s="96"/>
      <c r="E204" s="96"/>
      <c r="F204" s="96"/>
      <c r="G204" s="96"/>
      <c r="H204" s="96"/>
      <c r="I204" s="96"/>
      <c r="J204" s="96"/>
      <c r="K204" s="96"/>
      <c r="L204" s="96"/>
      <c r="M204" s="96"/>
      <c r="N204" s="96"/>
      <c r="O204" s="96"/>
      <c r="P204" s="96"/>
      <c r="Q204" s="96"/>
      <c r="R204" s="96"/>
      <c r="S204" s="96"/>
      <c r="T204" s="96"/>
      <c r="U204" s="96"/>
      <c r="V204" s="96"/>
      <c r="W204" s="85"/>
      <c r="X204" s="85"/>
      <c r="Y204" s="85"/>
      <c r="Z204" s="85"/>
      <c r="AA204" s="85"/>
      <c r="AB204" s="85"/>
      <c r="AC204" s="85"/>
      <c r="AD204" s="85"/>
      <c r="AE204" s="85"/>
      <c r="AF204" s="85"/>
      <c r="AG204" s="85"/>
      <c r="AH204" s="85"/>
      <c r="AI204" s="85"/>
      <c r="AJ204" s="85"/>
      <c r="AK204" s="85"/>
      <c r="AL204" s="85"/>
      <c r="AM204" s="85"/>
      <c r="AN204" s="42"/>
      <c r="AO204" s="42"/>
      <c r="AP204" s="97" t="s">
        <v>103</v>
      </c>
      <c r="AQ204" s="98"/>
      <c r="AR204" s="98"/>
      <c r="AS204" s="98"/>
      <c r="AT204" s="98"/>
      <c r="AU204" s="98"/>
      <c r="AV204" s="98"/>
      <c r="AW204" s="98"/>
      <c r="AX204" s="98"/>
      <c r="AY204" s="98"/>
      <c r="AZ204" s="98"/>
      <c r="BA204" s="98"/>
      <c r="BB204" s="98"/>
      <c r="BC204" s="98"/>
      <c r="BD204" s="98"/>
      <c r="BE204" s="98"/>
      <c r="BF204" s="98"/>
      <c r="BG204" s="98"/>
      <c r="BH204" s="98"/>
    </row>
    <row r="205" spans="1:64" x14ac:dyDescent="0.2">
      <c r="W205" s="99" t="s">
        <v>100</v>
      </c>
      <c r="X205" s="99"/>
      <c r="Y205" s="99"/>
      <c r="Z205" s="99"/>
      <c r="AA205" s="99"/>
      <c r="AB205" s="99"/>
      <c r="AC205" s="99"/>
      <c r="AD205" s="99"/>
      <c r="AE205" s="99"/>
      <c r="AF205" s="99"/>
      <c r="AG205" s="99"/>
      <c r="AH205" s="99"/>
      <c r="AI205" s="99"/>
      <c r="AJ205" s="99"/>
      <c r="AK205" s="99"/>
      <c r="AL205" s="99"/>
      <c r="AM205" s="99"/>
      <c r="AN205" s="43"/>
      <c r="AO205" s="43"/>
      <c r="AP205" s="99" t="s">
        <v>101</v>
      </c>
      <c r="AQ205" s="99"/>
      <c r="AR205" s="99"/>
      <c r="AS205" s="99"/>
      <c r="AT205" s="99"/>
      <c r="AU205" s="99"/>
      <c r="AV205" s="99"/>
      <c r="AW205" s="99"/>
      <c r="AX205" s="99"/>
      <c r="AY205" s="99"/>
      <c r="AZ205" s="99"/>
      <c r="BA205" s="99"/>
      <c r="BB205" s="99"/>
      <c r="BC205" s="99"/>
      <c r="BD205" s="99"/>
      <c r="BE205" s="99"/>
      <c r="BF205" s="99"/>
      <c r="BG205" s="99"/>
      <c r="BH205" s="99"/>
    </row>
  </sheetData>
  <mergeCells count="1157">
    <mergeCell ref="A131:BQ131"/>
    <mergeCell ref="A143:BQ143"/>
    <mergeCell ref="A188:B188"/>
    <mergeCell ref="C188:I188"/>
    <mergeCell ref="J188:N188"/>
    <mergeCell ref="O187:BQ187"/>
    <mergeCell ref="O188:BQ188"/>
    <mergeCell ref="A187:B187"/>
    <mergeCell ref="C187:I187"/>
    <mergeCell ref="J187:N187"/>
    <mergeCell ref="A186:B186"/>
    <mergeCell ref="C186:I186"/>
    <mergeCell ref="J186:N186"/>
    <mergeCell ref="O185:BQ185"/>
    <mergeCell ref="O186:BQ186"/>
    <mergeCell ref="A185:B185"/>
    <mergeCell ref="C185:I185"/>
    <mergeCell ref="J185:N185"/>
    <mergeCell ref="A184:B184"/>
    <mergeCell ref="C184:I184"/>
    <mergeCell ref="J184:N184"/>
    <mergeCell ref="O183:BQ183"/>
    <mergeCell ref="O184:BQ184"/>
    <mergeCell ref="A183:B183"/>
    <mergeCell ref="C183:I183"/>
    <mergeCell ref="J183:N183"/>
    <mergeCell ref="A182:B182"/>
    <mergeCell ref="C182:I182"/>
    <mergeCell ref="J182:N182"/>
    <mergeCell ref="O181:BQ181"/>
    <mergeCell ref="O182:BQ182"/>
    <mergeCell ref="A181:B181"/>
    <mergeCell ref="C181:I181"/>
    <mergeCell ref="J181:N181"/>
    <mergeCell ref="A180:B180"/>
    <mergeCell ref="C180:I180"/>
    <mergeCell ref="J180:N180"/>
    <mergeCell ref="O180:BQ180"/>
    <mergeCell ref="A178:B178"/>
    <mergeCell ref="C178:I178"/>
    <mergeCell ref="J178:N178"/>
    <mergeCell ref="O177:BQ177"/>
    <mergeCell ref="O178:BQ178"/>
    <mergeCell ref="J177:N177"/>
    <mergeCell ref="O159:BQ159"/>
    <mergeCell ref="O136:BQ136"/>
    <mergeCell ref="O170:BQ170"/>
    <mergeCell ref="A171:B171"/>
    <mergeCell ref="C171:I171"/>
    <mergeCell ref="J171:N171"/>
    <mergeCell ref="O171:BQ171"/>
    <mergeCell ref="A166:B166"/>
    <mergeCell ref="C166:I166"/>
    <mergeCell ref="J166:N166"/>
    <mergeCell ref="O166:BQ166"/>
    <mergeCell ref="A168:B168"/>
    <mergeCell ref="C168:I168"/>
    <mergeCell ref="J168:N168"/>
    <mergeCell ref="O168:BQ168"/>
    <mergeCell ref="A164:B164"/>
    <mergeCell ref="C164:I164"/>
    <mergeCell ref="J164:N164"/>
    <mergeCell ref="O164:BQ164"/>
    <mergeCell ref="A165:B165"/>
    <mergeCell ref="O133:BQ133"/>
    <mergeCell ref="O134:BQ134"/>
    <mergeCell ref="A175:B175"/>
    <mergeCell ref="C175:I175"/>
    <mergeCell ref="J175:N175"/>
    <mergeCell ref="O175:BQ175"/>
    <mergeCell ref="A176:B176"/>
    <mergeCell ref="C176:I176"/>
    <mergeCell ref="J176:N176"/>
    <mergeCell ref="O176:BQ176"/>
    <mergeCell ref="A177:B177"/>
    <mergeCell ref="C177:I177"/>
    <mergeCell ref="A172:B172"/>
    <mergeCell ref="C172:I172"/>
    <mergeCell ref="J172:N172"/>
    <mergeCell ref="O172:BQ172"/>
    <mergeCell ref="A173:B173"/>
    <mergeCell ref="C173:I173"/>
    <mergeCell ref="J173:N173"/>
    <mergeCell ref="O173:BQ173"/>
    <mergeCell ref="A174:B174"/>
    <mergeCell ref="C174:I174"/>
    <mergeCell ref="J174:N174"/>
    <mergeCell ref="O174:BQ174"/>
    <mergeCell ref="A169:B169"/>
    <mergeCell ref="C169:I169"/>
    <mergeCell ref="J169:N169"/>
    <mergeCell ref="O169:BQ169"/>
    <mergeCell ref="A170:B170"/>
    <mergeCell ref="C170:I170"/>
    <mergeCell ref="J170:N170"/>
    <mergeCell ref="A140:B140"/>
    <mergeCell ref="C140:I140"/>
    <mergeCell ref="J140:N140"/>
    <mergeCell ref="O140:BQ140"/>
    <mergeCell ref="A141:B141"/>
    <mergeCell ref="C141:I141"/>
    <mergeCell ref="J141:N141"/>
    <mergeCell ref="O141:BQ141"/>
    <mergeCell ref="A142:B142"/>
    <mergeCell ref="C142:I142"/>
    <mergeCell ref="J142:N142"/>
    <mergeCell ref="O142:BQ142"/>
    <mergeCell ref="A163:B163"/>
    <mergeCell ref="C163:I163"/>
    <mergeCell ref="J163:N163"/>
    <mergeCell ref="O163:BQ163"/>
    <mergeCell ref="O135:BQ135"/>
    <mergeCell ref="C145:I145"/>
    <mergeCell ref="J145:N145"/>
    <mergeCell ref="C165:I165"/>
    <mergeCell ref="J165:N165"/>
    <mergeCell ref="O165:BQ165"/>
    <mergeCell ref="A160:B160"/>
    <mergeCell ref="C160:I160"/>
    <mergeCell ref="J160:N160"/>
    <mergeCell ref="O160:BQ160"/>
    <mergeCell ref="A161:B161"/>
    <mergeCell ref="C161:I161"/>
    <mergeCell ref="J161:N161"/>
    <mergeCell ref="O161:BQ161"/>
    <mergeCell ref="A162:B162"/>
    <mergeCell ref="C162:I162"/>
    <mergeCell ref="J162:N162"/>
    <mergeCell ref="O162:BQ162"/>
    <mergeCell ref="O145:BQ145"/>
    <mergeCell ref="C138:I138"/>
    <mergeCell ref="J138:N138"/>
    <mergeCell ref="O138:BQ138"/>
    <mergeCell ref="A139:B139"/>
    <mergeCell ref="C139:I139"/>
    <mergeCell ref="J139:N139"/>
    <mergeCell ref="O139:BQ139"/>
    <mergeCell ref="A158:B158"/>
    <mergeCell ref="C158:I158"/>
    <mergeCell ref="J158:N158"/>
    <mergeCell ref="A159:B159"/>
    <mergeCell ref="C159:I159"/>
    <mergeCell ref="J159:N159"/>
    <mergeCell ref="A157:B157"/>
    <mergeCell ref="C157:I157"/>
    <mergeCell ref="J157:N157"/>
    <mergeCell ref="O157:BQ157"/>
    <mergeCell ref="C149:I149"/>
    <mergeCell ref="J149:N149"/>
    <mergeCell ref="O149:BQ149"/>
    <mergeCell ref="A150:B150"/>
    <mergeCell ref="C150:I150"/>
    <mergeCell ref="J150:N150"/>
    <mergeCell ref="O150:BQ150"/>
    <mergeCell ref="A151:B151"/>
    <mergeCell ref="C151:I151"/>
    <mergeCell ref="J151:N151"/>
    <mergeCell ref="A144:B144"/>
    <mergeCell ref="C144:I144"/>
    <mergeCell ref="J144:N144"/>
    <mergeCell ref="O144:BQ144"/>
    <mergeCell ref="A145:B145"/>
    <mergeCell ref="BH120:BL120"/>
    <mergeCell ref="BM120:BQ120"/>
    <mergeCell ref="A119:B119"/>
    <mergeCell ref="A133:B133"/>
    <mergeCell ref="C133:I133"/>
    <mergeCell ref="J133:N133"/>
    <mergeCell ref="A134:B134"/>
    <mergeCell ref="C134:I134"/>
    <mergeCell ref="J134:N134"/>
    <mergeCell ref="A135:B135"/>
    <mergeCell ref="C135:I135"/>
    <mergeCell ref="J135:N135"/>
    <mergeCell ref="A136:B136"/>
    <mergeCell ref="C136:I136"/>
    <mergeCell ref="J136:N136"/>
    <mergeCell ref="A156:B156"/>
    <mergeCell ref="C156:I156"/>
    <mergeCell ref="J156:N156"/>
    <mergeCell ref="O156:BQ156"/>
    <mergeCell ref="A152:B152"/>
    <mergeCell ref="C152:I152"/>
    <mergeCell ref="J152:N152"/>
    <mergeCell ref="O152:BQ152"/>
    <mergeCell ref="A153:B153"/>
    <mergeCell ref="C153:I153"/>
    <mergeCell ref="J153:N153"/>
    <mergeCell ref="O153:BQ153"/>
    <mergeCell ref="A154:B154"/>
    <mergeCell ref="C154:I154"/>
    <mergeCell ref="J154:N154"/>
    <mergeCell ref="O154:BQ154"/>
    <mergeCell ref="A149:B149"/>
    <mergeCell ref="AI119:AM119"/>
    <mergeCell ref="AN119:AR119"/>
    <mergeCell ref="AS119:AW119"/>
    <mergeCell ref="BH117:BL117"/>
    <mergeCell ref="BM117:BQ117"/>
    <mergeCell ref="A118:B118"/>
    <mergeCell ref="C118:I118"/>
    <mergeCell ref="J118:N118"/>
    <mergeCell ref="O118:X118"/>
    <mergeCell ref="Y118:AC118"/>
    <mergeCell ref="AD118:AH118"/>
    <mergeCell ref="AI118:AM118"/>
    <mergeCell ref="AN118:AR118"/>
    <mergeCell ref="AS118:AW118"/>
    <mergeCell ref="AX118:BB118"/>
    <mergeCell ref="BC118:BG118"/>
    <mergeCell ref="O146:BQ146"/>
    <mergeCell ref="AX119:BB119"/>
    <mergeCell ref="BC119:BG119"/>
    <mergeCell ref="BH119:BL119"/>
    <mergeCell ref="BM119:BQ119"/>
    <mergeCell ref="A120:B120"/>
    <mergeCell ref="C120:I120"/>
    <mergeCell ref="J120:N120"/>
    <mergeCell ref="O120:X120"/>
    <mergeCell ref="Y120:AC120"/>
    <mergeCell ref="AD120:AH120"/>
    <mergeCell ref="AI120:AM120"/>
    <mergeCell ref="AN120:AR120"/>
    <mergeCell ref="AS120:AW120"/>
    <mergeCell ref="AX120:BB120"/>
    <mergeCell ref="BC120:BG120"/>
    <mergeCell ref="AO2:BL6"/>
    <mergeCell ref="A7:BL7"/>
    <mergeCell ref="A8:BL8"/>
    <mergeCell ref="A9:BL9"/>
    <mergeCell ref="A10:BL10"/>
    <mergeCell ref="A11:BL11"/>
    <mergeCell ref="A104:B104"/>
    <mergeCell ref="C104:BL104"/>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23:BL23"/>
    <mergeCell ref="A24:F24"/>
    <mergeCell ref="G24:BL24"/>
    <mergeCell ref="A25:F25"/>
    <mergeCell ref="G25:BL25"/>
    <mergeCell ref="B20:L20"/>
    <mergeCell ref="N20:Y20"/>
    <mergeCell ref="AA20:AI20"/>
    <mergeCell ref="AK20:BC20"/>
    <mergeCell ref="BE20:BL20"/>
    <mergeCell ref="B21:L21"/>
    <mergeCell ref="N21:Y21"/>
    <mergeCell ref="AA21:AI21"/>
    <mergeCell ref="AK21:BC21"/>
    <mergeCell ref="BE21:BL21"/>
    <mergeCell ref="A36:BQ36"/>
    <mergeCell ref="A37:BQ37"/>
    <mergeCell ref="A26:F26"/>
    <mergeCell ref="G26:BL26"/>
    <mergeCell ref="A28:BL28"/>
    <mergeCell ref="A29:BL29"/>
    <mergeCell ref="A31:BL31"/>
    <mergeCell ref="A32:F32"/>
    <mergeCell ref="G32:BL32"/>
    <mergeCell ref="A41:B41"/>
    <mergeCell ref="C41:Z41"/>
    <mergeCell ref="AA41:AE41"/>
    <mergeCell ref="AF41:AJ41"/>
    <mergeCell ref="AK41:AO41"/>
    <mergeCell ref="A38:BQ38"/>
    <mergeCell ref="A39:B40"/>
    <mergeCell ref="C39:Z40"/>
    <mergeCell ref="AA39:AO39"/>
    <mergeCell ref="AP39:BC39"/>
    <mergeCell ref="BD39:BQ39"/>
    <mergeCell ref="AA40:AE40"/>
    <mergeCell ref="AF40:AJ40"/>
    <mergeCell ref="AK40:AO40"/>
    <mergeCell ref="AP40:AT40"/>
    <mergeCell ref="AP41:AT41"/>
    <mergeCell ref="AU41:AY41"/>
    <mergeCell ref="AZ41:BC41"/>
    <mergeCell ref="BD41:BH41"/>
    <mergeCell ref="BI41:BM41"/>
    <mergeCell ref="BN41:BQ41"/>
    <mergeCell ref="AU40:AY40"/>
    <mergeCell ref="AZ40:BC40"/>
    <mergeCell ref="BD40:BH40"/>
    <mergeCell ref="BI40:BM40"/>
    <mergeCell ref="BN40:BQ40"/>
    <mergeCell ref="A43:B43"/>
    <mergeCell ref="C43:Z43"/>
    <mergeCell ref="AA43:AE43"/>
    <mergeCell ref="AF43:AJ43"/>
    <mergeCell ref="AK43:AO43"/>
    <mergeCell ref="A42:B42"/>
    <mergeCell ref="C42:Z42"/>
    <mergeCell ref="AA42:AE42"/>
    <mergeCell ref="AF42:AJ42"/>
    <mergeCell ref="AK42:AO42"/>
    <mergeCell ref="AP43:AT43"/>
    <mergeCell ref="AU43:AY43"/>
    <mergeCell ref="AZ43:BC43"/>
    <mergeCell ref="BD43:BH43"/>
    <mergeCell ref="BI43:BM43"/>
    <mergeCell ref="BN43:BQ43"/>
    <mergeCell ref="AU42:AY42"/>
    <mergeCell ref="AZ42:BC42"/>
    <mergeCell ref="BD42:BH42"/>
    <mergeCell ref="BI42:BM42"/>
    <mergeCell ref="BN42:BQ42"/>
    <mergeCell ref="AP42:AT42"/>
    <mergeCell ref="A48:B48"/>
    <mergeCell ref="C48:BQ48"/>
    <mergeCell ref="A49:B49"/>
    <mergeCell ref="C49:BQ49"/>
    <mergeCell ref="A50:B50"/>
    <mergeCell ref="C50:BQ50"/>
    <mergeCell ref="AU44:AY44"/>
    <mergeCell ref="AZ44:BC44"/>
    <mergeCell ref="BD44:BH44"/>
    <mergeCell ref="BI44:BM44"/>
    <mergeCell ref="BN44:BQ44"/>
    <mergeCell ref="A46:BQ46"/>
    <mergeCell ref="A44:B44"/>
    <mergeCell ref="C44:Z44"/>
    <mergeCell ref="AA44:AE44"/>
    <mergeCell ref="AF44:AJ44"/>
    <mergeCell ref="AK44:AO44"/>
    <mergeCell ref="AP44:AT44"/>
    <mergeCell ref="AI55:AM55"/>
    <mergeCell ref="AN55:AR55"/>
    <mergeCell ref="AS55:AX55"/>
    <mergeCell ref="AY55:BC55"/>
    <mergeCell ref="BD55:BH55"/>
    <mergeCell ref="BI55:BN55"/>
    <mergeCell ref="A52:BN52"/>
    <mergeCell ref="A53:BN53"/>
    <mergeCell ref="A54:B55"/>
    <mergeCell ref="C54:R55"/>
    <mergeCell ref="S54:AH54"/>
    <mergeCell ref="AI54:AX54"/>
    <mergeCell ref="AY54:BN54"/>
    <mergeCell ref="S55:W55"/>
    <mergeCell ref="X55:AB55"/>
    <mergeCell ref="AC55:AH55"/>
    <mergeCell ref="A57:B57"/>
    <mergeCell ref="C57:R57"/>
    <mergeCell ref="S57:W57"/>
    <mergeCell ref="X57:AB57"/>
    <mergeCell ref="AC57:AH57"/>
    <mergeCell ref="A56:B56"/>
    <mergeCell ref="C56:R56"/>
    <mergeCell ref="S56:W56"/>
    <mergeCell ref="X56:AB56"/>
    <mergeCell ref="AC56:AH56"/>
    <mergeCell ref="AI57:AM57"/>
    <mergeCell ref="AN57:AR57"/>
    <mergeCell ref="AS57:AX57"/>
    <mergeCell ref="AY57:BC57"/>
    <mergeCell ref="BD57:BH57"/>
    <mergeCell ref="BI57:BN57"/>
    <mergeCell ref="AN56:AR56"/>
    <mergeCell ref="AS56:AX56"/>
    <mergeCell ref="AY56:BC56"/>
    <mergeCell ref="BD56:BH56"/>
    <mergeCell ref="BI56:BN56"/>
    <mergeCell ref="AI56:AM56"/>
    <mergeCell ref="A60:B60"/>
    <mergeCell ref="C60:R60"/>
    <mergeCell ref="S60:W60"/>
    <mergeCell ref="X60:AB60"/>
    <mergeCell ref="AC60:AH60"/>
    <mergeCell ref="A58:B58"/>
    <mergeCell ref="C58:R58"/>
    <mergeCell ref="S58:W58"/>
    <mergeCell ref="X58:AB58"/>
    <mergeCell ref="AC58:AH58"/>
    <mergeCell ref="AI60:AM60"/>
    <mergeCell ref="AN60:AR60"/>
    <mergeCell ref="AS60:AX60"/>
    <mergeCell ref="AY60:BC60"/>
    <mergeCell ref="BD60:BH60"/>
    <mergeCell ref="BI60:BN60"/>
    <mergeCell ref="AN58:AR58"/>
    <mergeCell ref="AS58:AX58"/>
    <mergeCell ref="AY58:BC58"/>
    <mergeCell ref="BD58:BH58"/>
    <mergeCell ref="BI58:BN58"/>
    <mergeCell ref="AI58:AM58"/>
    <mergeCell ref="J65:N66"/>
    <mergeCell ref="O65:X66"/>
    <mergeCell ref="Y65:AM65"/>
    <mergeCell ref="AN65:BB65"/>
    <mergeCell ref="BC65:BQ65"/>
    <mergeCell ref="Y66:AC66"/>
    <mergeCell ref="AN69:AR69"/>
    <mergeCell ref="AS67:AW67"/>
    <mergeCell ref="AX67:BB67"/>
    <mergeCell ref="BC67:BG67"/>
    <mergeCell ref="BH67:BL67"/>
    <mergeCell ref="BM67:BQ67"/>
    <mergeCell ref="A68:B68"/>
    <mergeCell ref="BH66:BL66"/>
    <mergeCell ref="BM66:BQ66"/>
    <mergeCell ref="A67:B67"/>
    <mergeCell ref="C67:I67"/>
    <mergeCell ref="J67:N67"/>
    <mergeCell ref="O67:X67"/>
    <mergeCell ref="Y67:AC67"/>
    <mergeCell ref="AD67:AH67"/>
    <mergeCell ref="AI67:AM67"/>
    <mergeCell ref="AN67:AR67"/>
    <mergeCell ref="AD66:AH66"/>
    <mergeCell ref="AI66:AM66"/>
    <mergeCell ref="AN66:AR66"/>
    <mergeCell ref="AS66:AW66"/>
    <mergeCell ref="AX66:BB66"/>
    <mergeCell ref="BH95:BL95"/>
    <mergeCell ref="BM95:BQ95"/>
    <mergeCell ref="A82:B82"/>
    <mergeCell ref="C82:I82"/>
    <mergeCell ref="J82:N82"/>
    <mergeCell ref="O82:X82"/>
    <mergeCell ref="Y82:AC82"/>
    <mergeCell ref="A71:B71"/>
    <mergeCell ref="C71:I71"/>
    <mergeCell ref="J71:N71"/>
    <mergeCell ref="O71:X71"/>
    <mergeCell ref="Y71:AC71"/>
    <mergeCell ref="AD71:AH71"/>
    <mergeCell ref="AI71:AM71"/>
    <mergeCell ref="AN71:AR71"/>
    <mergeCell ref="Y70:AC70"/>
    <mergeCell ref="A69:B69"/>
    <mergeCell ref="C69:I69"/>
    <mergeCell ref="J69:N69"/>
    <mergeCell ref="O69:X69"/>
    <mergeCell ref="Y69:AC69"/>
    <mergeCell ref="AD69:AH69"/>
    <mergeCell ref="AI69:AM69"/>
    <mergeCell ref="AN72:AR72"/>
    <mergeCell ref="C75:I75"/>
    <mergeCell ref="J75:N75"/>
    <mergeCell ref="O75:X75"/>
    <mergeCell ref="Y75:AC75"/>
    <mergeCell ref="AD75:AH75"/>
    <mergeCell ref="Y78:AC78"/>
    <mergeCell ref="AD78:AH78"/>
    <mergeCell ref="BM104:BQ104"/>
    <mergeCell ref="A105:B105"/>
    <mergeCell ref="C105:I105"/>
    <mergeCell ref="J105:N105"/>
    <mergeCell ref="O105:X105"/>
    <mergeCell ref="Y105:AC105"/>
    <mergeCell ref="AD105:AH105"/>
    <mergeCell ref="AI105:AM105"/>
    <mergeCell ref="AN105:AR105"/>
    <mergeCell ref="AS105:AW105"/>
    <mergeCell ref="AX105:BB105"/>
    <mergeCell ref="BC105:BG105"/>
    <mergeCell ref="BH105:BL105"/>
    <mergeCell ref="BM105:BQ105"/>
    <mergeCell ref="BH94:BL94"/>
    <mergeCell ref="BM94:BQ94"/>
    <mergeCell ref="A95:B95"/>
    <mergeCell ref="C95:I95"/>
    <mergeCell ref="J95:N95"/>
    <mergeCell ref="O95:X95"/>
    <mergeCell ref="Y95:AC95"/>
    <mergeCell ref="AD95:AH95"/>
    <mergeCell ref="AI95:AM95"/>
    <mergeCell ref="AN95:AR95"/>
    <mergeCell ref="AD94:AH94"/>
    <mergeCell ref="AI94:AM94"/>
    <mergeCell ref="AN94:AR94"/>
    <mergeCell ref="AS94:AW94"/>
    <mergeCell ref="AX94:BB94"/>
    <mergeCell ref="BC94:BG94"/>
    <mergeCell ref="A94:B94"/>
    <mergeCell ref="C94:I94"/>
    <mergeCell ref="BM106:BQ106"/>
    <mergeCell ref="A107:B107"/>
    <mergeCell ref="C107:I107"/>
    <mergeCell ref="J107:N107"/>
    <mergeCell ref="O107:X107"/>
    <mergeCell ref="Y107:AC107"/>
    <mergeCell ref="AD107:AH107"/>
    <mergeCell ref="AI107:AM107"/>
    <mergeCell ref="AN107:AR107"/>
    <mergeCell ref="AD106:AH106"/>
    <mergeCell ref="AI106:AM106"/>
    <mergeCell ref="AN106:AR106"/>
    <mergeCell ref="AS106:AW106"/>
    <mergeCell ref="AX106:BB106"/>
    <mergeCell ref="BC106:BG106"/>
    <mergeCell ref="AN108:AR108"/>
    <mergeCell ref="A106:B106"/>
    <mergeCell ref="C106:I106"/>
    <mergeCell ref="J106:N106"/>
    <mergeCell ref="O106:X106"/>
    <mergeCell ref="Y106:AC106"/>
    <mergeCell ref="BH87:BL87"/>
    <mergeCell ref="BM87:BQ87"/>
    <mergeCell ref="AD87:AH87"/>
    <mergeCell ref="AI87:AM87"/>
    <mergeCell ref="AN87:AR87"/>
    <mergeCell ref="AS87:AW87"/>
    <mergeCell ref="AX87:BB87"/>
    <mergeCell ref="BC87:BG87"/>
    <mergeCell ref="A87:B87"/>
    <mergeCell ref="C87:I87"/>
    <mergeCell ref="J87:N87"/>
    <mergeCell ref="O87:X87"/>
    <mergeCell ref="Y87:AC87"/>
    <mergeCell ref="BH108:BL108"/>
    <mergeCell ref="BM108:BQ108"/>
    <mergeCell ref="AD108:AH108"/>
    <mergeCell ref="C96:I96"/>
    <mergeCell ref="J96:N96"/>
    <mergeCell ref="O96:X96"/>
    <mergeCell ref="Y96:AC96"/>
    <mergeCell ref="AD96:AH96"/>
    <mergeCell ref="AX97:BB97"/>
    <mergeCell ref="BC97:BG97"/>
    <mergeCell ref="BH97:BL97"/>
    <mergeCell ref="BM97:BQ97"/>
    <mergeCell ref="A98:B98"/>
    <mergeCell ref="A108:B108"/>
    <mergeCell ref="C108:I108"/>
    <mergeCell ref="J108:N108"/>
    <mergeCell ref="O108:X108"/>
    <mergeCell ref="Y108:AC108"/>
    <mergeCell ref="BH106:BL106"/>
    <mergeCell ref="BH112:BL112"/>
    <mergeCell ref="BM112:BQ112"/>
    <mergeCell ref="A114:B114"/>
    <mergeCell ref="AS108:AW108"/>
    <mergeCell ref="AX108:BB108"/>
    <mergeCell ref="BC108:BG108"/>
    <mergeCell ref="AS107:AW107"/>
    <mergeCell ref="AX107:BB107"/>
    <mergeCell ref="BC107:BG107"/>
    <mergeCell ref="BH107:BL107"/>
    <mergeCell ref="BM107:BQ107"/>
    <mergeCell ref="BH110:BL110"/>
    <mergeCell ref="AX109:BB109"/>
    <mergeCell ref="BC109:BG109"/>
    <mergeCell ref="A109:B109"/>
    <mergeCell ref="C109:I109"/>
    <mergeCell ref="J109:N109"/>
    <mergeCell ref="O109:X109"/>
    <mergeCell ref="Y109:AC109"/>
    <mergeCell ref="BH114:BL114"/>
    <mergeCell ref="BM114:BQ114"/>
    <mergeCell ref="A112:B112"/>
    <mergeCell ref="C112:I112"/>
    <mergeCell ref="J112:N112"/>
    <mergeCell ref="O112:X112"/>
    <mergeCell ref="Y112:AC112"/>
    <mergeCell ref="AD112:AH112"/>
    <mergeCell ref="AI112:AM112"/>
    <mergeCell ref="AN112:AR112"/>
    <mergeCell ref="AS112:AW112"/>
    <mergeCell ref="C78:I78"/>
    <mergeCell ref="J78:N78"/>
    <mergeCell ref="O78:X78"/>
    <mergeCell ref="AI108:AM108"/>
    <mergeCell ref="A89:B89"/>
    <mergeCell ref="C89:I89"/>
    <mergeCell ref="J89:N89"/>
    <mergeCell ref="O89:X89"/>
    <mergeCell ref="Y89:AC89"/>
    <mergeCell ref="A91:B91"/>
    <mergeCell ref="C91:I91"/>
    <mergeCell ref="BM111:BQ111"/>
    <mergeCell ref="A121:B121"/>
    <mergeCell ref="C121:I121"/>
    <mergeCell ref="J121:N121"/>
    <mergeCell ref="O121:X121"/>
    <mergeCell ref="Y121:AC121"/>
    <mergeCell ref="AD121:AH121"/>
    <mergeCell ref="AI121:AM121"/>
    <mergeCell ref="AN121:AR121"/>
    <mergeCell ref="AD111:AH111"/>
    <mergeCell ref="AI111:AM111"/>
    <mergeCell ref="AN111:AR111"/>
    <mergeCell ref="AS111:AW111"/>
    <mergeCell ref="AX111:BB111"/>
    <mergeCell ref="BC111:BG111"/>
    <mergeCell ref="A111:B111"/>
    <mergeCell ref="C111:I111"/>
    <mergeCell ref="J111:N111"/>
    <mergeCell ref="BH111:BL111"/>
    <mergeCell ref="AX112:BB112"/>
    <mergeCell ref="BC112:BG112"/>
    <mergeCell ref="A116:B116"/>
    <mergeCell ref="O91:X91"/>
    <mergeCell ref="Y91:AC91"/>
    <mergeCell ref="AS110:AW110"/>
    <mergeCell ref="AX110:BB110"/>
    <mergeCell ref="BC110:BG110"/>
    <mergeCell ref="BC95:BG95"/>
    <mergeCell ref="C114:I114"/>
    <mergeCell ref="J114:N114"/>
    <mergeCell ref="O114:X114"/>
    <mergeCell ref="Y114:AC114"/>
    <mergeCell ref="AD114:AH114"/>
    <mergeCell ref="AI114:AM114"/>
    <mergeCell ref="AN114:AR114"/>
    <mergeCell ref="AS114:AW114"/>
    <mergeCell ref="A77:B77"/>
    <mergeCell ref="C77:I77"/>
    <mergeCell ref="J77:N77"/>
    <mergeCell ref="O77:X77"/>
    <mergeCell ref="Y77:AC77"/>
    <mergeCell ref="AD77:AH77"/>
    <mergeCell ref="AI77:AM77"/>
    <mergeCell ref="AN77:AR77"/>
    <mergeCell ref="J79:N79"/>
    <mergeCell ref="O79:X79"/>
    <mergeCell ref="Y79:AC79"/>
    <mergeCell ref="AD79:AH79"/>
    <mergeCell ref="AI79:AM79"/>
    <mergeCell ref="AN79:AR79"/>
    <mergeCell ref="AI86:AM86"/>
    <mergeCell ref="AN86:AR86"/>
    <mergeCell ref="A78:B78"/>
    <mergeCell ref="C113:I113"/>
    <mergeCell ref="J113:N113"/>
    <mergeCell ref="O113:X113"/>
    <mergeCell ref="Y113:AC113"/>
    <mergeCell ref="AD89:AH89"/>
    <mergeCell ref="AI89:AM89"/>
    <mergeCell ref="AN89:AR89"/>
    <mergeCell ref="AS89:AW89"/>
    <mergeCell ref="AX89:BB89"/>
    <mergeCell ref="BC89:BG89"/>
    <mergeCell ref="A110:B110"/>
    <mergeCell ref="C110:I110"/>
    <mergeCell ref="J110:N110"/>
    <mergeCell ref="O110:X110"/>
    <mergeCell ref="Y110:AC110"/>
    <mergeCell ref="A115:B115"/>
    <mergeCell ref="C115:I115"/>
    <mergeCell ref="J115:N115"/>
    <mergeCell ref="O115:X115"/>
    <mergeCell ref="Y115:AC115"/>
    <mergeCell ref="J94:N94"/>
    <mergeCell ref="O94:X94"/>
    <mergeCell ref="Y94:AC94"/>
    <mergeCell ref="AS95:AW95"/>
    <mergeCell ref="AX95:BB95"/>
    <mergeCell ref="BM110:BQ110"/>
    <mergeCell ref="O111:X111"/>
    <mergeCell ref="Y111:AC111"/>
    <mergeCell ref="BH109:BL109"/>
    <mergeCell ref="BM109:BQ109"/>
    <mergeCell ref="AS109:AW109"/>
    <mergeCell ref="BH123:BL123"/>
    <mergeCell ref="BM123:BQ123"/>
    <mergeCell ref="A124:B124"/>
    <mergeCell ref="C124:I124"/>
    <mergeCell ref="J124:N124"/>
    <mergeCell ref="O124:X124"/>
    <mergeCell ref="Y124:AC124"/>
    <mergeCell ref="BH113:BL113"/>
    <mergeCell ref="BM113:BQ113"/>
    <mergeCell ref="A123:B123"/>
    <mergeCell ref="C123:I123"/>
    <mergeCell ref="J123:N123"/>
    <mergeCell ref="O123:X123"/>
    <mergeCell ref="Y123:AC123"/>
    <mergeCell ref="AD123:AH123"/>
    <mergeCell ref="AI123:AM123"/>
    <mergeCell ref="AN123:AR123"/>
    <mergeCell ref="AD113:AH113"/>
    <mergeCell ref="AI113:AM113"/>
    <mergeCell ref="AN113:AR113"/>
    <mergeCell ref="AS113:AW113"/>
    <mergeCell ref="AX113:BB113"/>
    <mergeCell ref="BC113:BG113"/>
    <mergeCell ref="A113:B113"/>
    <mergeCell ref="BM122:BQ122"/>
    <mergeCell ref="BH121:BL121"/>
    <mergeCell ref="AD124:AH124"/>
    <mergeCell ref="AI124:AM124"/>
    <mergeCell ref="AN124:AR124"/>
    <mergeCell ref="AS124:AW124"/>
    <mergeCell ref="AX124:BB124"/>
    <mergeCell ref="BC124:BG124"/>
    <mergeCell ref="AS123:AW123"/>
    <mergeCell ref="AX123:BB123"/>
    <mergeCell ref="BC123:BG123"/>
    <mergeCell ref="AD91:AH91"/>
    <mergeCell ref="AI91:AM91"/>
    <mergeCell ref="AN91:AR91"/>
    <mergeCell ref="AS91:AW91"/>
    <mergeCell ref="AX91:BB91"/>
    <mergeCell ref="BC91:BG91"/>
    <mergeCell ref="AS79:AW79"/>
    <mergeCell ref="AX79:BB79"/>
    <mergeCell ref="BC79:BG79"/>
    <mergeCell ref="AS86:AW86"/>
    <mergeCell ref="AX86:BB86"/>
    <mergeCell ref="AD110:AH110"/>
    <mergeCell ref="AI110:AM110"/>
    <mergeCell ref="AN110:AR110"/>
    <mergeCell ref="AD109:AH109"/>
    <mergeCell ref="AI109:AM109"/>
    <mergeCell ref="AN109:AR109"/>
    <mergeCell ref="C116:BL116"/>
    <mergeCell ref="AS117:AW117"/>
    <mergeCell ref="AX117:BB117"/>
    <mergeCell ref="BC117:BG117"/>
    <mergeCell ref="BC86:BG86"/>
    <mergeCell ref="AD86:AH86"/>
    <mergeCell ref="C122:I122"/>
    <mergeCell ref="J122:N122"/>
    <mergeCell ref="O122:X122"/>
    <mergeCell ref="Y122:AC122"/>
    <mergeCell ref="BH122:BL122"/>
    <mergeCell ref="BH118:BL118"/>
    <mergeCell ref="BM118:BQ118"/>
    <mergeCell ref="AD115:AH115"/>
    <mergeCell ref="AI115:AM115"/>
    <mergeCell ref="AN115:AR115"/>
    <mergeCell ref="AS115:AW115"/>
    <mergeCell ref="AX115:BB115"/>
    <mergeCell ref="BC115:BG115"/>
    <mergeCell ref="O117:X117"/>
    <mergeCell ref="Y117:AC117"/>
    <mergeCell ref="AD117:AH117"/>
    <mergeCell ref="AI117:AM117"/>
    <mergeCell ref="AN117:AR117"/>
    <mergeCell ref="AX122:BB122"/>
    <mergeCell ref="BC122:BG122"/>
    <mergeCell ref="AS121:AW121"/>
    <mergeCell ref="AX121:BB121"/>
    <mergeCell ref="BC121:BG121"/>
    <mergeCell ref="AD122:AH122"/>
    <mergeCell ref="AI122:AM122"/>
    <mergeCell ref="AN122:AR122"/>
    <mergeCell ref="AS122:AW122"/>
    <mergeCell ref="C119:I119"/>
    <mergeCell ref="J119:N119"/>
    <mergeCell ref="O119:X119"/>
    <mergeCell ref="Y119:AC119"/>
    <mergeCell ref="AD119:AH119"/>
    <mergeCell ref="AX114:BB114"/>
    <mergeCell ref="BC114:BG114"/>
    <mergeCell ref="A129:B129"/>
    <mergeCell ref="C129:I129"/>
    <mergeCell ref="J129:N129"/>
    <mergeCell ref="O129:BQ129"/>
    <mergeCell ref="A130:B130"/>
    <mergeCell ref="C130:I130"/>
    <mergeCell ref="J130:N130"/>
    <mergeCell ref="O130:BQ130"/>
    <mergeCell ref="AS125:AW125"/>
    <mergeCell ref="BC125:BG125"/>
    <mergeCell ref="BH125:BL125"/>
    <mergeCell ref="A127:BQ127"/>
    <mergeCell ref="A132:B132"/>
    <mergeCell ref="C132:I132"/>
    <mergeCell ref="J132:N132"/>
    <mergeCell ref="O132:BQ132"/>
    <mergeCell ref="BM116:BQ116"/>
    <mergeCell ref="A117:B117"/>
    <mergeCell ref="C117:I117"/>
    <mergeCell ref="J117:N117"/>
    <mergeCell ref="BH115:BL115"/>
    <mergeCell ref="BM115:BQ115"/>
    <mergeCell ref="A125:B125"/>
    <mergeCell ref="C125:I125"/>
    <mergeCell ref="J125:N125"/>
    <mergeCell ref="O125:X125"/>
    <mergeCell ref="BH124:BL124"/>
    <mergeCell ref="BM124:BQ124"/>
    <mergeCell ref="BM121:BQ121"/>
    <mergeCell ref="A122:B122"/>
    <mergeCell ref="A204:V204"/>
    <mergeCell ref="W204:AM204"/>
    <mergeCell ref="AP204:BH204"/>
    <mergeCell ref="A167:BQ167"/>
    <mergeCell ref="A155:BQ155"/>
    <mergeCell ref="A179:BQ179"/>
    <mergeCell ref="Y125:AC125"/>
    <mergeCell ref="AD125:AH125"/>
    <mergeCell ref="AI125:AM125"/>
    <mergeCell ref="AN125:AR125"/>
    <mergeCell ref="AX125:BB125"/>
    <mergeCell ref="BM125:BQ125"/>
    <mergeCell ref="O151:BQ151"/>
    <mergeCell ref="A146:B146"/>
    <mergeCell ref="C146:I146"/>
    <mergeCell ref="J146:N146"/>
    <mergeCell ref="W205:AM205"/>
    <mergeCell ref="AP205:BH205"/>
    <mergeCell ref="A147:B147"/>
    <mergeCell ref="C147:I147"/>
    <mergeCell ref="J147:N147"/>
    <mergeCell ref="O147:BQ147"/>
    <mergeCell ref="A148:B148"/>
    <mergeCell ref="C148:I148"/>
    <mergeCell ref="J148:N148"/>
    <mergeCell ref="O148:BQ148"/>
    <mergeCell ref="O158:BQ158"/>
    <mergeCell ref="A137:B137"/>
    <mergeCell ref="C137:I137"/>
    <mergeCell ref="J137:N137"/>
    <mergeCell ref="O137:BQ137"/>
    <mergeCell ref="A138:B138"/>
    <mergeCell ref="A33:F34"/>
    <mergeCell ref="G33:BL34"/>
    <mergeCell ref="A59:B59"/>
    <mergeCell ref="C59:R59"/>
    <mergeCell ref="S59:W59"/>
    <mergeCell ref="A193:BL193"/>
    <mergeCell ref="A194:BL194"/>
    <mergeCell ref="A200:V200"/>
    <mergeCell ref="W200:AM200"/>
    <mergeCell ref="AP200:BH200"/>
    <mergeCell ref="W201:AM201"/>
    <mergeCell ref="AP201:BH201"/>
    <mergeCell ref="A190:BL190"/>
    <mergeCell ref="A191:BL191"/>
    <mergeCell ref="A72:B72"/>
    <mergeCell ref="C72:I72"/>
    <mergeCell ref="J72:N72"/>
    <mergeCell ref="O72:X72"/>
    <mergeCell ref="Y72:AC72"/>
    <mergeCell ref="AD72:AH72"/>
    <mergeCell ref="AI72:AM72"/>
    <mergeCell ref="X59:AB59"/>
    <mergeCell ref="AC59:AH59"/>
    <mergeCell ref="AI59:AM59"/>
    <mergeCell ref="AD70:AH70"/>
    <mergeCell ref="AI70:AM70"/>
    <mergeCell ref="A70:B70"/>
    <mergeCell ref="C70:I70"/>
    <mergeCell ref="J70:N70"/>
    <mergeCell ref="O70:X70"/>
    <mergeCell ref="BH72:BL72"/>
    <mergeCell ref="A75:B75"/>
    <mergeCell ref="BM72:BQ72"/>
    <mergeCell ref="BD59:BH59"/>
    <mergeCell ref="BI59:BN59"/>
    <mergeCell ref="C68:BL68"/>
    <mergeCell ref="AN59:AR59"/>
    <mergeCell ref="AS59:AX59"/>
    <mergeCell ref="AY59:BC59"/>
    <mergeCell ref="BH70:BL70"/>
    <mergeCell ref="BM70:BQ70"/>
    <mergeCell ref="AN70:AR70"/>
    <mergeCell ref="AS70:AW70"/>
    <mergeCell ref="AX70:BB70"/>
    <mergeCell ref="BC70:BG70"/>
    <mergeCell ref="AS69:AW69"/>
    <mergeCell ref="AX69:BB69"/>
    <mergeCell ref="BC69:BG69"/>
    <mergeCell ref="BH69:BL69"/>
    <mergeCell ref="BM69:BQ69"/>
    <mergeCell ref="BM68:BQ68"/>
    <mergeCell ref="BC66:BG66"/>
    <mergeCell ref="AS71:AW71"/>
    <mergeCell ref="AX71:BB71"/>
    <mergeCell ref="BC71:BG71"/>
    <mergeCell ref="BH71:BL71"/>
    <mergeCell ref="BM71:BQ71"/>
    <mergeCell ref="AS72:AW72"/>
    <mergeCell ref="AX72:BB72"/>
    <mergeCell ref="BC72:BG72"/>
    <mergeCell ref="A62:BQ62"/>
    <mergeCell ref="A63:BQ63"/>
    <mergeCell ref="A65:B66"/>
    <mergeCell ref="C65:I66"/>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73:B73"/>
    <mergeCell ref="C73:I73"/>
    <mergeCell ref="J73:N73"/>
    <mergeCell ref="O73:X73"/>
    <mergeCell ref="Y73:AC73"/>
    <mergeCell ref="AD73:AH73"/>
    <mergeCell ref="AX74:BB74"/>
    <mergeCell ref="BC74:BG74"/>
    <mergeCell ref="BH74:BL74"/>
    <mergeCell ref="BM74:BQ74"/>
    <mergeCell ref="BM75:BQ75"/>
    <mergeCell ref="A76:B76"/>
    <mergeCell ref="C76:I76"/>
    <mergeCell ref="J76:N76"/>
    <mergeCell ref="O76:X76"/>
    <mergeCell ref="Y76:AC76"/>
    <mergeCell ref="AD76:AH76"/>
    <mergeCell ref="AI76:AM76"/>
    <mergeCell ref="AN76:AR76"/>
    <mergeCell ref="AS76:AW76"/>
    <mergeCell ref="AI75:AM75"/>
    <mergeCell ref="AN75:AR75"/>
    <mergeCell ref="AS75:AW75"/>
    <mergeCell ref="AX75:BB75"/>
    <mergeCell ref="BC75:BG75"/>
    <mergeCell ref="BH75:BL75"/>
    <mergeCell ref="AX76:BB76"/>
    <mergeCell ref="BC76:BG76"/>
    <mergeCell ref="BH76:BL76"/>
    <mergeCell ref="BM76:BQ76"/>
    <mergeCell ref="AS77:AW77"/>
    <mergeCell ref="AX77:BB77"/>
    <mergeCell ref="BC77:BG77"/>
    <mergeCell ref="BH77:BL77"/>
    <mergeCell ref="BM77:BQ77"/>
    <mergeCell ref="BM78:BQ78"/>
    <mergeCell ref="A80:B80"/>
    <mergeCell ref="C80:BL80"/>
    <mergeCell ref="BM80:BQ80"/>
    <mergeCell ref="A81:B81"/>
    <mergeCell ref="C81:I81"/>
    <mergeCell ref="J81:N81"/>
    <mergeCell ref="O81:X81"/>
    <mergeCell ref="Y81:AC81"/>
    <mergeCell ref="AI78:AM78"/>
    <mergeCell ref="AN78:AR78"/>
    <mergeCell ref="AS78:AW78"/>
    <mergeCell ref="AX78:BB78"/>
    <mergeCell ref="BC78:BG78"/>
    <mergeCell ref="BH78:BL78"/>
    <mergeCell ref="BH79:BL79"/>
    <mergeCell ref="BM79:BQ79"/>
    <mergeCell ref="BH81:BL81"/>
    <mergeCell ref="BM81:BQ81"/>
    <mergeCell ref="A79:B79"/>
    <mergeCell ref="C79:I79"/>
    <mergeCell ref="AD81:AH81"/>
    <mergeCell ref="AI81:AM81"/>
    <mergeCell ref="AN81:AR81"/>
    <mergeCell ref="AS81:AW81"/>
    <mergeCell ref="AX81:BB81"/>
    <mergeCell ref="BC81:BG81"/>
    <mergeCell ref="BH83:BL83"/>
    <mergeCell ref="BM83:BQ83"/>
    <mergeCell ref="BH82:BL82"/>
    <mergeCell ref="BM82:BQ82"/>
    <mergeCell ref="A83:B83"/>
    <mergeCell ref="C83:I83"/>
    <mergeCell ref="J83:N83"/>
    <mergeCell ref="O83:X83"/>
    <mergeCell ref="AS84:AW84"/>
    <mergeCell ref="AX84:BB84"/>
    <mergeCell ref="BC84:BG84"/>
    <mergeCell ref="BH84:BL84"/>
    <mergeCell ref="BM84:BQ84"/>
    <mergeCell ref="AS83:AW83"/>
    <mergeCell ref="AX83:BB83"/>
    <mergeCell ref="BC83:BG83"/>
    <mergeCell ref="Y83:AC83"/>
    <mergeCell ref="AD83:AH83"/>
    <mergeCell ref="AI83:AM83"/>
    <mergeCell ref="AN83:AR83"/>
    <mergeCell ref="AD82:AH82"/>
    <mergeCell ref="AI82:AM82"/>
    <mergeCell ref="AN82:AR82"/>
    <mergeCell ref="AS82:AW82"/>
    <mergeCell ref="AX82:BB82"/>
    <mergeCell ref="BC82:BG82"/>
    <mergeCell ref="BH86:BL86"/>
    <mergeCell ref="BM86:BQ86"/>
    <mergeCell ref="BH85:BL85"/>
    <mergeCell ref="BM85:BQ85"/>
    <mergeCell ref="A86:B86"/>
    <mergeCell ref="C86:I86"/>
    <mergeCell ref="J86:N86"/>
    <mergeCell ref="O86:X86"/>
    <mergeCell ref="Y86:AC86"/>
    <mergeCell ref="A85:B85"/>
    <mergeCell ref="C85:I85"/>
    <mergeCell ref="J85:N85"/>
    <mergeCell ref="O85:X85"/>
    <mergeCell ref="Y85:AC85"/>
    <mergeCell ref="A84:B84"/>
    <mergeCell ref="C84:I84"/>
    <mergeCell ref="J84:N84"/>
    <mergeCell ref="O84:X84"/>
    <mergeCell ref="Y84:AC84"/>
    <mergeCell ref="AD84:AH84"/>
    <mergeCell ref="AI84:AM84"/>
    <mergeCell ref="AN84:AR84"/>
    <mergeCell ref="AD85:AH85"/>
    <mergeCell ref="AI85:AM85"/>
    <mergeCell ref="AN85:AR85"/>
    <mergeCell ref="AS85:AW85"/>
    <mergeCell ref="AX85:BB85"/>
    <mergeCell ref="BC85:BG85"/>
    <mergeCell ref="AS90:AW90"/>
    <mergeCell ref="AX90:BB90"/>
    <mergeCell ref="BC90:BG90"/>
    <mergeCell ref="BH90:BL90"/>
    <mergeCell ref="BM90:BQ90"/>
    <mergeCell ref="C92:BL92"/>
    <mergeCell ref="BH88:BL88"/>
    <mergeCell ref="BM88:BQ88"/>
    <mergeCell ref="A90:B90"/>
    <mergeCell ref="C90:I90"/>
    <mergeCell ref="J90:N90"/>
    <mergeCell ref="O90:X90"/>
    <mergeCell ref="Y90:AC90"/>
    <mergeCell ref="AD90:AH90"/>
    <mergeCell ref="AI90:AM90"/>
    <mergeCell ref="AN90:AR90"/>
    <mergeCell ref="AD88:AH88"/>
    <mergeCell ref="AI88:AM88"/>
    <mergeCell ref="AN88:AR88"/>
    <mergeCell ref="AS88:AW88"/>
    <mergeCell ref="AX88:BB88"/>
    <mergeCell ref="BC88:BG88"/>
    <mergeCell ref="BH91:BL91"/>
    <mergeCell ref="BM91:BQ91"/>
    <mergeCell ref="A88:B88"/>
    <mergeCell ref="C88:I88"/>
    <mergeCell ref="J88:N88"/>
    <mergeCell ref="O88:X88"/>
    <mergeCell ref="Y88:AC88"/>
    <mergeCell ref="BH89:BL89"/>
    <mergeCell ref="BM89:BQ89"/>
    <mergeCell ref="J91:N91"/>
    <mergeCell ref="AS93:AW93"/>
    <mergeCell ref="AX93:BB93"/>
    <mergeCell ref="BC93:BG93"/>
    <mergeCell ref="BH93:BL93"/>
    <mergeCell ref="BM93:BQ93"/>
    <mergeCell ref="A92:B92"/>
    <mergeCell ref="BM92:BQ92"/>
    <mergeCell ref="A93:B93"/>
    <mergeCell ref="C93:I93"/>
    <mergeCell ref="J93:N93"/>
    <mergeCell ref="O93:X93"/>
    <mergeCell ref="Y93:AC93"/>
    <mergeCell ref="AD93:AH93"/>
    <mergeCell ref="AI93:AM93"/>
    <mergeCell ref="AN93:AR93"/>
    <mergeCell ref="BM96:BQ96"/>
    <mergeCell ref="A97:B97"/>
    <mergeCell ref="C97:I97"/>
    <mergeCell ref="J97:N97"/>
    <mergeCell ref="O97:X97"/>
    <mergeCell ref="Y97:AC97"/>
    <mergeCell ref="AD97:AH97"/>
    <mergeCell ref="AI97:AM97"/>
    <mergeCell ref="AN97:AR97"/>
    <mergeCell ref="AS97:AW97"/>
    <mergeCell ref="AI96:AM96"/>
    <mergeCell ref="AN96:AR96"/>
    <mergeCell ref="AS96:AW96"/>
    <mergeCell ref="AX96:BB96"/>
    <mergeCell ref="BC96:BG96"/>
    <mergeCell ref="BH96:BL96"/>
    <mergeCell ref="A96:B96"/>
    <mergeCell ref="C98:I98"/>
    <mergeCell ref="J98:N98"/>
    <mergeCell ref="O98:X98"/>
    <mergeCell ref="Y98:AC98"/>
    <mergeCell ref="AD98:AH98"/>
    <mergeCell ref="AX99:BB99"/>
    <mergeCell ref="BC99:BG99"/>
    <mergeCell ref="BH99:BL99"/>
    <mergeCell ref="BM99:BQ99"/>
    <mergeCell ref="BM98:BQ98"/>
    <mergeCell ref="A99:B99"/>
    <mergeCell ref="C99:I99"/>
    <mergeCell ref="J99:N99"/>
    <mergeCell ref="O99:X99"/>
    <mergeCell ref="Y99:AC99"/>
    <mergeCell ref="AD99:AH99"/>
    <mergeCell ref="AI99:AM99"/>
    <mergeCell ref="AN99:AR99"/>
    <mergeCell ref="AS99:AW99"/>
    <mergeCell ref="AI98:AM98"/>
    <mergeCell ref="AN98:AR98"/>
    <mergeCell ref="AS98:AW98"/>
    <mergeCell ref="AX98:BB98"/>
    <mergeCell ref="BC98:BG98"/>
    <mergeCell ref="BH98:BL98"/>
    <mergeCell ref="A101:B101"/>
    <mergeCell ref="C101:I101"/>
    <mergeCell ref="J101:N101"/>
    <mergeCell ref="O101:X101"/>
    <mergeCell ref="Y101:AC101"/>
    <mergeCell ref="AD101:AH101"/>
    <mergeCell ref="AI101:AM101"/>
    <mergeCell ref="Y100:AC100"/>
    <mergeCell ref="AD100:AH100"/>
    <mergeCell ref="AI100:AM100"/>
    <mergeCell ref="A100:B100"/>
    <mergeCell ref="C100:I100"/>
    <mergeCell ref="J100:N100"/>
    <mergeCell ref="O100:X100"/>
    <mergeCell ref="Y102:AC102"/>
    <mergeCell ref="AD102:AH102"/>
    <mergeCell ref="AN101:AR101"/>
    <mergeCell ref="C102:I102"/>
    <mergeCell ref="J102:N102"/>
    <mergeCell ref="O102:X102"/>
    <mergeCell ref="AS101:AW101"/>
    <mergeCell ref="AX101:BB101"/>
    <mergeCell ref="BC101:BG101"/>
    <mergeCell ref="BH101:BL101"/>
    <mergeCell ref="BM101:BQ101"/>
    <mergeCell ref="BC100:BG100"/>
    <mergeCell ref="BH100:BL100"/>
    <mergeCell ref="BM100:BQ100"/>
    <mergeCell ref="AN100:AR100"/>
    <mergeCell ref="AS100:AW100"/>
    <mergeCell ref="AX100:BB100"/>
    <mergeCell ref="AX103:BB103"/>
    <mergeCell ref="BC103:BG103"/>
    <mergeCell ref="BH103:BL103"/>
    <mergeCell ref="BM103:BQ103"/>
    <mergeCell ref="BM102:BQ102"/>
    <mergeCell ref="A103:B103"/>
    <mergeCell ref="C103:I103"/>
    <mergeCell ref="J103:N103"/>
    <mergeCell ref="O103:X103"/>
    <mergeCell ref="Y103:AC103"/>
    <mergeCell ref="AD103:AH103"/>
    <mergeCell ref="AI103:AM103"/>
    <mergeCell ref="AN103:AR103"/>
    <mergeCell ref="AS103:AW103"/>
    <mergeCell ref="AI102:AM102"/>
    <mergeCell ref="AN102:AR102"/>
    <mergeCell ref="AS102:AW102"/>
    <mergeCell ref="AX102:BB102"/>
    <mergeCell ref="BC102:BG102"/>
    <mergeCell ref="BH102:BL102"/>
    <mergeCell ref="A102:B102"/>
  </mergeCells>
  <conditionalFormatting sqref="C128 C192 C69 C71 C83 C86:C87 C95 C111">
    <cfRule type="cellIs" dxfId="203" priority="252" stopIfTrue="1" operator="equal">
      <formula>$C68</formula>
    </cfRule>
  </conditionalFormatting>
  <conditionalFormatting sqref="A69:B69 A128:B128 A192:B192 A126:B126 A189:B189 A58:B59 A80 A92">
    <cfRule type="cellIs" dxfId="202" priority="253" stopIfTrue="1" operator="equal">
      <formula>0</formula>
    </cfRule>
  </conditionalFormatting>
  <conditionalFormatting sqref="A60:B60">
    <cfRule type="cellIs" dxfId="201" priority="251" stopIfTrue="1" operator="equal">
      <formula>0</formula>
    </cfRule>
  </conditionalFormatting>
  <conditionalFormatting sqref="C126">
    <cfRule type="cellIs" dxfId="200" priority="254" stopIfTrue="1" operator="equal">
      <formula>$C69</formula>
    </cfRule>
  </conditionalFormatting>
  <conditionalFormatting sqref="C70">
    <cfRule type="cellIs" dxfId="199" priority="249" stopIfTrue="1" operator="equal">
      <formula>$C69</formula>
    </cfRule>
  </conditionalFormatting>
  <conditionalFormatting sqref="A70:B70">
    <cfRule type="cellIs" dxfId="198" priority="250" stopIfTrue="1" operator="equal">
      <formula>0</formula>
    </cfRule>
  </conditionalFormatting>
  <conditionalFormatting sqref="A71:B71">
    <cfRule type="cellIs" dxfId="197" priority="248" stopIfTrue="1" operator="equal">
      <formula>0</formula>
    </cfRule>
  </conditionalFormatting>
  <conditionalFormatting sqref="A82:B82">
    <cfRule type="cellIs" dxfId="196" priority="246" stopIfTrue="1" operator="equal">
      <formula>0</formula>
    </cfRule>
  </conditionalFormatting>
  <conditionalFormatting sqref="A83:B83">
    <cfRule type="cellIs" dxfId="195" priority="244" stopIfTrue="1" operator="equal">
      <formula>0</formula>
    </cfRule>
  </conditionalFormatting>
  <conditionalFormatting sqref="A94:B94">
    <cfRule type="cellIs" dxfId="194" priority="242" stopIfTrue="1" operator="equal">
      <formula>0</formula>
    </cfRule>
  </conditionalFormatting>
  <conditionalFormatting sqref="A95:B95">
    <cfRule type="cellIs" dxfId="193" priority="240" stopIfTrue="1" operator="equal">
      <formula>0</formula>
    </cfRule>
  </conditionalFormatting>
  <conditionalFormatting sqref="A106:B106">
    <cfRule type="cellIs" dxfId="192" priority="238" stopIfTrue="1" operator="equal">
      <formula>0</formula>
    </cfRule>
  </conditionalFormatting>
  <conditionalFormatting sqref="C107">
    <cfRule type="cellIs" dxfId="191" priority="235" stopIfTrue="1" operator="equal">
      <formula>$C106</formula>
    </cfRule>
  </conditionalFormatting>
  <conditionalFormatting sqref="A107:B107">
    <cfRule type="cellIs" dxfId="190" priority="236" stopIfTrue="1" operator="equal">
      <formula>0</formula>
    </cfRule>
  </conditionalFormatting>
  <conditionalFormatting sqref="C108">
    <cfRule type="cellIs" dxfId="189" priority="233" stopIfTrue="1" operator="equal">
      <formula>$C107</formula>
    </cfRule>
  </conditionalFormatting>
  <conditionalFormatting sqref="A108:B108">
    <cfRule type="cellIs" dxfId="188" priority="234" stopIfTrue="1" operator="equal">
      <formula>0</formula>
    </cfRule>
  </conditionalFormatting>
  <conditionalFormatting sqref="C85 C92">
    <cfRule type="cellIs" dxfId="187" priority="225" stopIfTrue="1" operator="equal">
      <formula>#REF!</formula>
    </cfRule>
  </conditionalFormatting>
  <conditionalFormatting sqref="A85:B85">
    <cfRule type="cellIs" dxfId="186" priority="226" stopIfTrue="1" operator="equal">
      <formula>0</formula>
    </cfRule>
  </conditionalFormatting>
  <conditionalFormatting sqref="A86:B86">
    <cfRule type="cellIs" dxfId="185" priority="224" stopIfTrue="1" operator="equal">
      <formula>0</formula>
    </cfRule>
  </conditionalFormatting>
  <conditionalFormatting sqref="A87:B87">
    <cfRule type="cellIs" dxfId="184" priority="222" stopIfTrue="1" operator="equal">
      <formula>0</formula>
    </cfRule>
  </conditionalFormatting>
  <conditionalFormatting sqref="A109:B109">
    <cfRule type="cellIs" dxfId="183" priority="214" stopIfTrue="1" operator="equal">
      <formula>0</formula>
    </cfRule>
  </conditionalFormatting>
  <conditionalFormatting sqref="C110">
    <cfRule type="cellIs" dxfId="182" priority="211" stopIfTrue="1" operator="equal">
      <formula>$C109</formula>
    </cfRule>
  </conditionalFormatting>
  <conditionalFormatting sqref="A110:B110">
    <cfRule type="cellIs" dxfId="181" priority="212" stopIfTrue="1" operator="equal">
      <formula>0</formula>
    </cfRule>
  </conditionalFormatting>
  <conditionalFormatting sqref="C109">
    <cfRule type="cellIs" dxfId="180" priority="213" stopIfTrue="1" operator="equal">
      <formula>#REF!</formula>
    </cfRule>
  </conditionalFormatting>
  <conditionalFormatting sqref="A111:B111 A116">
    <cfRule type="cellIs" dxfId="179" priority="210" stopIfTrue="1" operator="equal">
      <formula>0</formula>
    </cfRule>
  </conditionalFormatting>
  <conditionalFormatting sqref="C121">
    <cfRule type="cellIs" dxfId="178" priority="207" stopIfTrue="1" operator="equal">
      <formula>$C111</formula>
    </cfRule>
  </conditionalFormatting>
  <conditionalFormatting sqref="A121:B121">
    <cfRule type="cellIs" dxfId="177" priority="208" stopIfTrue="1" operator="equal">
      <formula>0</formula>
    </cfRule>
  </conditionalFormatting>
  <conditionalFormatting sqref="C122">
    <cfRule type="cellIs" dxfId="176" priority="205" stopIfTrue="1" operator="equal">
      <formula>$C121</formula>
    </cfRule>
  </conditionalFormatting>
  <conditionalFormatting sqref="A122:B122">
    <cfRule type="cellIs" dxfId="175" priority="206" stopIfTrue="1" operator="equal">
      <formula>0</formula>
    </cfRule>
  </conditionalFormatting>
  <conditionalFormatting sqref="C77">
    <cfRule type="cellIs" dxfId="174" priority="203" stopIfTrue="1" operator="equal">
      <formula>$C122</formula>
    </cfRule>
  </conditionalFormatting>
  <conditionalFormatting sqref="A77:B77">
    <cfRule type="cellIs" dxfId="173" priority="204" stopIfTrue="1" operator="equal">
      <formula>0</formula>
    </cfRule>
  </conditionalFormatting>
  <conditionalFormatting sqref="A89:B89">
    <cfRule type="cellIs" dxfId="172" priority="202" stopIfTrue="1" operator="equal">
      <formula>0</formula>
    </cfRule>
  </conditionalFormatting>
  <conditionalFormatting sqref="C113">
    <cfRule type="cellIs" dxfId="171" priority="197" stopIfTrue="1" operator="equal">
      <formula>#REF!</formula>
    </cfRule>
  </conditionalFormatting>
  <conditionalFormatting sqref="A113:B113">
    <cfRule type="cellIs" dxfId="170" priority="198" stopIfTrue="1" operator="equal">
      <formula>0</formula>
    </cfRule>
  </conditionalFormatting>
  <conditionalFormatting sqref="A123:B123">
    <cfRule type="cellIs" dxfId="169" priority="196" stopIfTrue="1" operator="equal">
      <formula>0</formula>
    </cfRule>
  </conditionalFormatting>
  <conditionalFormatting sqref="C124">
    <cfRule type="cellIs" dxfId="168" priority="193" stopIfTrue="1" operator="equal">
      <formula>$C123</formula>
    </cfRule>
  </conditionalFormatting>
  <conditionalFormatting sqref="A124:B124">
    <cfRule type="cellIs" dxfId="167" priority="194" stopIfTrue="1" operator="equal">
      <formula>0</formula>
    </cfRule>
  </conditionalFormatting>
  <conditionalFormatting sqref="C79">
    <cfRule type="cellIs" dxfId="166" priority="191" stopIfTrue="1" operator="equal">
      <formula>$C124</formula>
    </cfRule>
  </conditionalFormatting>
  <conditionalFormatting sqref="A79:B79">
    <cfRule type="cellIs" dxfId="165" priority="192" stopIfTrue="1" operator="equal">
      <formula>0</formula>
    </cfRule>
  </conditionalFormatting>
  <conditionalFormatting sqref="A91:B91">
    <cfRule type="cellIs" dxfId="164" priority="190" stopIfTrue="1" operator="equal">
      <formula>0</formula>
    </cfRule>
  </conditionalFormatting>
  <conditionalFormatting sqref="A115:B115">
    <cfRule type="cellIs" dxfId="163" priority="186" stopIfTrue="1" operator="equal">
      <formula>0</formula>
    </cfRule>
  </conditionalFormatting>
  <conditionalFormatting sqref="A125:B125">
    <cfRule type="cellIs" dxfId="162" priority="184" stopIfTrue="1" operator="equal">
      <formula>0</formula>
    </cfRule>
  </conditionalFormatting>
  <conditionalFormatting sqref="C189">
    <cfRule type="cellIs" dxfId="161" priority="255" stopIfTrue="1" operator="equal">
      <formula>#REF!</formula>
    </cfRule>
  </conditionalFormatting>
  <conditionalFormatting sqref="C80">
    <cfRule type="cellIs" dxfId="160" priority="245" stopIfTrue="1" operator="equal">
      <formula>#REF!</formula>
    </cfRule>
  </conditionalFormatting>
  <conditionalFormatting sqref="C82">
    <cfRule type="cellIs" dxfId="159" priority="259" stopIfTrue="1" operator="equal">
      <formula>$C71</formula>
    </cfRule>
  </conditionalFormatting>
  <conditionalFormatting sqref="C72">
    <cfRule type="cellIs" dxfId="158" priority="167" stopIfTrue="1" operator="equal">
      <formula>$C71</formula>
    </cfRule>
  </conditionalFormatting>
  <conditionalFormatting sqref="A72:B72">
    <cfRule type="cellIs" dxfId="157" priority="168" stopIfTrue="1" operator="equal">
      <formula>0</formula>
    </cfRule>
  </conditionalFormatting>
  <conditionalFormatting sqref="C73">
    <cfRule type="cellIs" dxfId="156" priority="165" stopIfTrue="1" operator="equal">
      <formula>$C72</formula>
    </cfRule>
  </conditionalFormatting>
  <conditionalFormatting sqref="A73:B73">
    <cfRule type="cellIs" dxfId="155" priority="166" stopIfTrue="1" operator="equal">
      <formula>0</formula>
    </cfRule>
  </conditionalFormatting>
  <conditionalFormatting sqref="C74">
    <cfRule type="cellIs" dxfId="154" priority="163" stopIfTrue="1" operator="equal">
      <formula>$C73</formula>
    </cfRule>
  </conditionalFormatting>
  <conditionalFormatting sqref="A74:B74">
    <cfRule type="cellIs" dxfId="153" priority="164" stopIfTrue="1" operator="equal">
      <formula>0</formula>
    </cfRule>
  </conditionalFormatting>
  <conditionalFormatting sqref="C75">
    <cfRule type="cellIs" dxfId="152" priority="161" stopIfTrue="1" operator="equal">
      <formula>$C74</formula>
    </cfRule>
  </conditionalFormatting>
  <conditionalFormatting sqref="A75:B75">
    <cfRule type="cellIs" dxfId="151" priority="162" stopIfTrue="1" operator="equal">
      <formula>0</formula>
    </cfRule>
  </conditionalFormatting>
  <conditionalFormatting sqref="C76">
    <cfRule type="cellIs" dxfId="150" priority="159" stopIfTrue="1" operator="equal">
      <formula>$C75</formula>
    </cfRule>
  </conditionalFormatting>
  <conditionalFormatting sqref="A76:B76">
    <cfRule type="cellIs" dxfId="149" priority="160" stopIfTrue="1" operator="equal">
      <formula>0</formula>
    </cfRule>
  </conditionalFormatting>
  <conditionalFormatting sqref="C78">
    <cfRule type="cellIs" dxfId="148" priority="157" stopIfTrue="1" operator="equal">
      <formula>$C77</formula>
    </cfRule>
  </conditionalFormatting>
  <conditionalFormatting sqref="A78:B78">
    <cfRule type="cellIs" dxfId="147" priority="158" stopIfTrue="1" operator="equal">
      <formula>0</formula>
    </cfRule>
  </conditionalFormatting>
  <conditionalFormatting sqref="C106">
    <cfRule type="cellIs" dxfId="146" priority="262" stopIfTrue="1" operator="equal">
      <formula>$C95</formula>
    </cfRule>
  </conditionalFormatting>
  <conditionalFormatting sqref="C81">
    <cfRule type="cellIs" dxfId="145" priority="155" stopIfTrue="1" operator="equal">
      <formula>$C80</formula>
    </cfRule>
  </conditionalFormatting>
  <conditionalFormatting sqref="A81:B81">
    <cfRule type="cellIs" dxfId="144" priority="156" stopIfTrue="1" operator="equal">
      <formula>0</formula>
    </cfRule>
  </conditionalFormatting>
  <conditionalFormatting sqref="C94">
    <cfRule type="cellIs" dxfId="143" priority="269" stopIfTrue="1" operator="equal">
      <formula>$C83</formula>
    </cfRule>
  </conditionalFormatting>
  <conditionalFormatting sqref="C84">
    <cfRule type="cellIs" dxfId="142" priority="153" stopIfTrue="1" operator="equal">
      <formula>$C83</formula>
    </cfRule>
  </conditionalFormatting>
  <conditionalFormatting sqref="A84:B84">
    <cfRule type="cellIs" dxfId="141" priority="154" stopIfTrue="1" operator="equal">
      <formula>0</formula>
    </cfRule>
  </conditionalFormatting>
  <conditionalFormatting sqref="C88">
    <cfRule type="cellIs" dxfId="140" priority="151" stopIfTrue="1" operator="equal">
      <formula>$C87</formula>
    </cfRule>
  </conditionalFormatting>
  <conditionalFormatting sqref="A88:B88">
    <cfRule type="cellIs" dxfId="139" priority="152" stopIfTrue="1" operator="equal">
      <formula>0</formula>
    </cfRule>
  </conditionalFormatting>
  <conditionalFormatting sqref="C89">
    <cfRule type="cellIs" dxfId="138" priority="150" stopIfTrue="1" operator="equal">
      <formula>$C88</formula>
    </cfRule>
  </conditionalFormatting>
  <conditionalFormatting sqref="C90">
    <cfRule type="cellIs" dxfId="137" priority="148" stopIfTrue="1" operator="equal">
      <formula>$C89</formula>
    </cfRule>
  </conditionalFormatting>
  <conditionalFormatting sqref="A90:B90">
    <cfRule type="cellIs" dxfId="136" priority="149" stopIfTrue="1" operator="equal">
      <formula>0</formula>
    </cfRule>
  </conditionalFormatting>
  <conditionalFormatting sqref="C91">
    <cfRule type="cellIs" dxfId="135" priority="147" stopIfTrue="1" operator="equal">
      <formula>$C90</formula>
    </cfRule>
  </conditionalFormatting>
  <conditionalFormatting sqref="C93">
    <cfRule type="cellIs" dxfId="134" priority="145" stopIfTrue="1" operator="equal">
      <formula>$C92</formula>
    </cfRule>
  </conditionalFormatting>
  <conditionalFormatting sqref="A93:B93">
    <cfRule type="cellIs" dxfId="133" priority="146" stopIfTrue="1" operator="equal">
      <formula>0</formula>
    </cfRule>
  </conditionalFormatting>
  <conditionalFormatting sqref="C96">
    <cfRule type="cellIs" dxfId="132" priority="142" stopIfTrue="1" operator="equal">
      <formula>$C95</formula>
    </cfRule>
  </conditionalFormatting>
  <conditionalFormatting sqref="A96:B96">
    <cfRule type="cellIs" dxfId="131" priority="143" stopIfTrue="1" operator="equal">
      <formula>0</formula>
    </cfRule>
  </conditionalFormatting>
  <conditionalFormatting sqref="A97:B97">
    <cfRule type="cellIs" dxfId="130" priority="141" stopIfTrue="1" operator="equal">
      <formula>0</formula>
    </cfRule>
  </conditionalFormatting>
  <conditionalFormatting sqref="C98">
    <cfRule type="cellIs" dxfId="129" priority="139" stopIfTrue="1" operator="equal">
      <formula>$C97</formula>
    </cfRule>
  </conditionalFormatting>
  <conditionalFormatting sqref="A98:B98">
    <cfRule type="cellIs" dxfId="128" priority="140" stopIfTrue="1" operator="equal">
      <formula>0</formula>
    </cfRule>
  </conditionalFormatting>
  <conditionalFormatting sqref="C99">
    <cfRule type="cellIs" dxfId="127" priority="137" stopIfTrue="1" operator="equal">
      <formula>$C98</formula>
    </cfRule>
  </conditionalFormatting>
  <conditionalFormatting sqref="A99:B99">
    <cfRule type="cellIs" dxfId="126" priority="138" stopIfTrue="1" operator="equal">
      <formula>0</formula>
    </cfRule>
  </conditionalFormatting>
  <conditionalFormatting sqref="C97">
    <cfRule type="cellIs" dxfId="125" priority="144" stopIfTrue="1" operator="equal">
      <formula>$C74</formula>
    </cfRule>
  </conditionalFormatting>
  <conditionalFormatting sqref="C100">
    <cfRule type="cellIs" dxfId="124" priority="134" stopIfTrue="1" operator="equal">
      <formula>$C99</formula>
    </cfRule>
  </conditionalFormatting>
  <conditionalFormatting sqref="A100:B100">
    <cfRule type="cellIs" dxfId="123" priority="135" stopIfTrue="1" operator="equal">
      <formula>0</formula>
    </cfRule>
  </conditionalFormatting>
  <conditionalFormatting sqref="A101:B101">
    <cfRule type="cellIs" dxfId="122" priority="133" stopIfTrue="1" operator="equal">
      <formula>0</formula>
    </cfRule>
  </conditionalFormatting>
  <conditionalFormatting sqref="C101">
    <cfRule type="cellIs" dxfId="121" priority="136" stopIfTrue="1" operator="equal">
      <formula>$C75</formula>
    </cfRule>
  </conditionalFormatting>
  <conditionalFormatting sqref="C102">
    <cfRule type="cellIs" dxfId="120" priority="130" stopIfTrue="1" operator="equal">
      <formula>$C101</formula>
    </cfRule>
  </conditionalFormatting>
  <conditionalFormatting sqref="A102:B102">
    <cfRule type="cellIs" dxfId="119" priority="131" stopIfTrue="1" operator="equal">
      <formula>0</formula>
    </cfRule>
  </conditionalFormatting>
  <conditionalFormatting sqref="A103:B103">
    <cfRule type="cellIs" dxfId="118" priority="129" stopIfTrue="1" operator="equal">
      <formula>0</formula>
    </cfRule>
  </conditionalFormatting>
  <conditionalFormatting sqref="C103">
    <cfRule type="cellIs" dxfId="117" priority="132" stopIfTrue="1" operator="equal">
      <formula>$C76</formula>
    </cfRule>
  </conditionalFormatting>
  <conditionalFormatting sqref="C105">
    <cfRule type="cellIs" dxfId="116" priority="127" stopIfTrue="1" operator="equal">
      <formula>$C104</formula>
    </cfRule>
  </conditionalFormatting>
  <conditionalFormatting sqref="A105:B105">
    <cfRule type="cellIs" dxfId="115" priority="128" stopIfTrue="1" operator="equal">
      <formula>0</formula>
    </cfRule>
  </conditionalFormatting>
  <conditionalFormatting sqref="C112">
    <cfRule type="cellIs" dxfId="114" priority="125" stopIfTrue="1" operator="equal">
      <formula>$C111</formula>
    </cfRule>
  </conditionalFormatting>
  <conditionalFormatting sqref="A112:B112">
    <cfRule type="cellIs" dxfId="113" priority="126" stopIfTrue="1" operator="equal">
      <formula>0</formula>
    </cfRule>
  </conditionalFormatting>
  <conditionalFormatting sqref="C116">
    <cfRule type="cellIs" dxfId="112" priority="280" stopIfTrue="1" operator="equal">
      <formula>#REF!</formula>
    </cfRule>
  </conditionalFormatting>
  <conditionalFormatting sqref="C123">
    <cfRule type="cellIs" dxfId="111" priority="283" stopIfTrue="1" operator="equal">
      <formula>$C113</formula>
    </cfRule>
  </conditionalFormatting>
  <conditionalFormatting sqref="C114">
    <cfRule type="cellIs" dxfId="110" priority="123" stopIfTrue="1" operator="equal">
      <formula>$C113</formula>
    </cfRule>
  </conditionalFormatting>
  <conditionalFormatting sqref="A114:B114">
    <cfRule type="cellIs" dxfId="109" priority="124" stopIfTrue="1" operator="equal">
      <formula>0</formula>
    </cfRule>
  </conditionalFormatting>
  <conditionalFormatting sqref="C125">
    <cfRule type="cellIs" dxfId="108" priority="286" stopIfTrue="1" operator="equal">
      <formula>$C115</formula>
    </cfRule>
  </conditionalFormatting>
  <conditionalFormatting sqref="C117">
    <cfRule type="cellIs" dxfId="107" priority="121" stopIfTrue="1" operator="equal">
      <formula>$C116</formula>
    </cfRule>
  </conditionalFormatting>
  <conditionalFormatting sqref="A117:B117">
    <cfRule type="cellIs" dxfId="106" priority="122" stopIfTrue="1" operator="equal">
      <formula>0</formula>
    </cfRule>
  </conditionalFormatting>
  <conditionalFormatting sqref="A118:B118">
    <cfRule type="cellIs" dxfId="105" priority="119" stopIfTrue="1" operator="equal">
      <formula>0</formula>
    </cfRule>
  </conditionalFormatting>
  <conditionalFormatting sqref="C118">
    <cfRule type="cellIs" dxfId="104" priority="120" stopIfTrue="1" operator="equal">
      <formula>$C107</formula>
    </cfRule>
  </conditionalFormatting>
  <conditionalFormatting sqref="C119">
    <cfRule type="cellIs" dxfId="103" priority="117" stopIfTrue="1" operator="equal">
      <formula>$C118</formula>
    </cfRule>
  </conditionalFormatting>
  <conditionalFormatting sqref="A119:B119">
    <cfRule type="cellIs" dxfId="102" priority="118" stopIfTrue="1" operator="equal">
      <formula>0</formula>
    </cfRule>
  </conditionalFormatting>
  <conditionalFormatting sqref="C120">
    <cfRule type="cellIs" dxfId="101" priority="115" stopIfTrue="1" operator="equal">
      <formula>$C119</formula>
    </cfRule>
  </conditionalFormatting>
  <conditionalFormatting sqref="A120:B120">
    <cfRule type="cellIs" dxfId="100" priority="116" stopIfTrue="1" operator="equal">
      <formula>0</formula>
    </cfRule>
  </conditionalFormatting>
  <conditionalFormatting sqref="C115">
    <cfRule type="cellIs" dxfId="99" priority="287" stopIfTrue="1" operator="equal">
      <formula>#REF!</formula>
    </cfRule>
  </conditionalFormatting>
  <conditionalFormatting sqref="C175">
    <cfRule type="cellIs" dxfId="98" priority="11" stopIfTrue="1" operator="equal">
      <formula>$C174</formula>
    </cfRule>
  </conditionalFormatting>
  <conditionalFormatting sqref="A175:B175">
    <cfRule type="cellIs" dxfId="97" priority="12" stopIfTrue="1" operator="equal">
      <formula>0</formula>
    </cfRule>
  </conditionalFormatting>
  <conditionalFormatting sqref="C177">
    <cfRule type="cellIs" dxfId="96" priority="9" stopIfTrue="1" operator="equal">
      <formula>$C176</formula>
    </cfRule>
  </conditionalFormatting>
  <conditionalFormatting sqref="A177:B177">
    <cfRule type="cellIs" dxfId="95" priority="10" stopIfTrue="1" operator="equal">
      <formula>0</formula>
    </cfRule>
  </conditionalFormatting>
  <conditionalFormatting sqref="A180:B180">
    <cfRule type="cellIs" dxfId="94" priority="8" stopIfTrue="1" operator="equal">
      <formula>0</formula>
    </cfRule>
  </conditionalFormatting>
  <conditionalFormatting sqref="A181:B181">
    <cfRule type="cellIs" dxfId="93" priority="5" stopIfTrue="1" operator="equal">
      <formula>0</formula>
    </cfRule>
  </conditionalFormatting>
  <conditionalFormatting sqref="C134 C146 C149:C150 C158 C174">
    <cfRule type="cellIs" dxfId="92" priority="94" stopIfTrue="1" operator="equal">
      <formula>$C133</formula>
    </cfRule>
  </conditionalFormatting>
  <conditionalFormatting sqref="A132:B132">
    <cfRule type="cellIs" dxfId="91" priority="95" stopIfTrue="1" operator="equal">
      <formula>0</formula>
    </cfRule>
  </conditionalFormatting>
  <conditionalFormatting sqref="C133">
    <cfRule type="cellIs" dxfId="90" priority="92" stopIfTrue="1" operator="equal">
      <formula>$C132</formula>
    </cfRule>
  </conditionalFormatting>
  <conditionalFormatting sqref="A133:B133">
    <cfRule type="cellIs" dxfId="89" priority="93" stopIfTrue="1" operator="equal">
      <formula>0</formula>
    </cfRule>
  </conditionalFormatting>
  <conditionalFormatting sqref="A134:B134">
    <cfRule type="cellIs" dxfId="88" priority="91" stopIfTrue="1" operator="equal">
      <formula>0</formula>
    </cfRule>
  </conditionalFormatting>
  <conditionalFormatting sqref="A145:B145">
    <cfRule type="cellIs" dxfId="87" priority="90" stopIfTrue="1" operator="equal">
      <formula>0</formula>
    </cfRule>
  </conditionalFormatting>
  <conditionalFormatting sqref="A146:B146">
    <cfRule type="cellIs" dxfId="86" priority="88" stopIfTrue="1" operator="equal">
      <formula>0</formula>
    </cfRule>
  </conditionalFormatting>
  <conditionalFormatting sqref="A157:B157">
    <cfRule type="cellIs" dxfId="85" priority="87" stopIfTrue="1" operator="equal">
      <formula>0</formula>
    </cfRule>
  </conditionalFormatting>
  <conditionalFormatting sqref="A158:B158">
    <cfRule type="cellIs" dxfId="84" priority="86" stopIfTrue="1" operator="equal">
      <formula>0</formula>
    </cfRule>
  </conditionalFormatting>
  <conditionalFormatting sqref="A169:B169">
    <cfRule type="cellIs" dxfId="83" priority="85" stopIfTrue="1" operator="equal">
      <formula>0</formula>
    </cfRule>
  </conditionalFormatting>
  <conditionalFormatting sqref="C170">
    <cfRule type="cellIs" dxfId="82" priority="83" stopIfTrue="1" operator="equal">
      <formula>$C169</formula>
    </cfRule>
  </conditionalFormatting>
  <conditionalFormatting sqref="A170:B170">
    <cfRule type="cellIs" dxfId="81" priority="84" stopIfTrue="1" operator="equal">
      <formula>0</formula>
    </cfRule>
  </conditionalFormatting>
  <conditionalFormatting sqref="C171">
    <cfRule type="cellIs" dxfId="80" priority="81" stopIfTrue="1" operator="equal">
      <formula>$C170</formula>
    </cfRule>
  </conditionalFormatting>
  <conditionalFormatting sqref="A171:B171">
    <cfRule type="cellIs" dxfId="79" priority="82" stopIfTrue="1" operator="equal">
      <formula>0</formula>
    </cfRule>
  </conditionalFormatting>
  <conditionalFormatting sqref="C148 A155">
    <cfRule type="cellIs" dxfId="78" priority="79" stopIfTrue="1" operator="equal">
      <formula>#REF!</formula>
    </cfRule>
  </conditionalFormatting>
  <conditionalFormatting sqref="A148:B148">
    <cfRule type="cellIs" dxfId="77" priority="80" stopIfTrue="1" operator="equal">
      <formula>0</formula>
    </cfRule>
  </conditionalFormatting>
  <conditionalFormatting sqref="A149:B149">
    <cfRule type="cellIs" dxfId="76" priority="78" stopIfTrue="1" operator="equal">
      <formula>0</formula>
    </cfRule>
  </conditionalFormatting>
  <conditionalFormatting sqref="A150:B150">
    <cfRule type="cellIs" dxfId="75" priority="77" stopIfTrue="1" operator="equal">
      <formula>0</formula>
    </cfRule>
  </conditionalFormatting>
  <conditionalFormatting sqref="A172:B172">
    <cfRule type="cellIs" dxfId="74" priority="76" stopIfTrue="1" operator="equal">
      <formula>0</formula>
    </cfRule>
  </conditionalFormatting>
  <conditionalFormatting sqref="C173">
    <cfRule type="cellIs" dxfId="73" priority="73" stopIfTrue="1" operator="equal">
      <formula>$C172</formula>
    </cfRule>
  </conditionalFormatting>
  <conditionalFormatting sqref="A173:B173">
    <cfRule type="cellIs" dxfId="72" priority="74" stopIfTrue="1" operator="equal">
      <formula>0</formula>
    </cfRule>
  </conditionalFormatting>
  <conditionalFormatting sqref="C172">
    <cfRule type="cellIs" dxfId="71" priority="75" stopIfTrue="1" operator="equal">
      <formula>#REF!</formula>
    </cfRule>
  </conditionalFormatting>
  <conditionalFormatting sqref="A174:B174">
    <cfRule type="cellIs" dxfId="70" priority="72" stopIfTrue="1" operator="equal">
      <formula>0</formula>
    </cfRule>
  </conditionalFormatting>
  <conditionalFormatting sqref="C184">
    <cfRule type="cellIs" dxfId="69" priority="70" stopIfTrue="1" operator="equal">
      <formula>$C174</formula>
    </cfRule>
  </conditionalFormatting>
  <conditionalFormatting sqref="A184:B184">
    <cfRule type="cellIs" dxfId="68" priority="71" stopIfTrue="1" operator="equal">
      <formula>0</formula>
    </cfRule>
  </conditionalFormatting>
  <conditionalFormatting sqref="C185">
    <cfRule type="cellIs" dxfId="67" priority="68" stopIfTrue="1" operator="equal">
      <formula>$C184</formula>
    </cfRule>
  </conditionalFormatting>
  <conditionalFormatting sqref="A185:B185">
    <cfRule type="cellIs" dxfId="66" priority="69" stopIfTrue="1" operator="equal">
      <formula>0</formula>
    </cfRule>
  </conditionalFormatting>
  <conditionalFormatting sqref="C140">
    <cfRule type="cellIs" dxfId="65" priority="66" stopIfTrue="1" operator="equal">
      <formula>$C185</formula>
    </cfRule>
  </conditionalFormatting>
  <conditionalFormatting sqref="A140:B140">
    <cfRule type="cellIs" dxfId="64" priority="67" stopIfTrue="1" operator="equal">
      <formula>0</formula>
    </cfRule>
  </conditionalFormatting>
  <conditionalFormatting sqref="A152:B152">
    <cfRule type="cellIs" dxfId="63" priority="65" stopIfTrue="1" operator="equal">
      <formula>0</formula>
    </cfRule>
  </conditionalFormatting>
  <conditionalFormatting sqref="C176">
    <cfRule type="cellIs" dxfId="62" priority="63" stopIfTrue="1" operator="equal">
      <formula>#REF!</formula>
    </cfRule>
  </conditionalFormatting>
  <conditionalFormatting sqref="A176:B176">
    <cfRule type="cellIs" dxfId="61" priority="64" stopIfTrue="1" operator="equal">
      <formula>0</formula>
    </cfRule>
  </conditionalFormatting>
  <conditionalFormatting sqref="A186:B186">
    <cfRule type="cellIs" dxfId="60" priority="62" stopIfTrue="1" operator="equal">
      <formula>0</formula>
    </cfRule>
  </conditionalFormatting>
  <conditionalFormatting sqref="C187">
    <cfRule type="cellIs" dxfId="59" priority="60" stopIfTrue="1" operator="equal">
      <formula>$C186</formula>
    </cfRule>
  </conditionalFormatting>
  <conditionalFormatting sqref="A187:B187">
    <cfRule type="cellIs" dxfId="58" priority="61" stopIfTrue="1" operator="equal">
      <formula>0</formula>
    </cfRule>
  </conditionalFormatting>
  <conditionalFormatting sqref="C142">
    <cfRule type="cellIs" dxfId="57" priority="58" stopIfTrue="1" operator="equal">
      <formula>$C187</formula>
    </cfRule>
  </conditionalFormatting>
  <conditionalFormatting sqref="A142:B142">
    <cfRule type="cellIs" dxfId="56" priority="59" stopIfTrue="1" operator="equal">
      <formula>0</formula>
    </cfRule>
  </conditionalFormatting>
  <conditionalFormatting sqref="A154:B154">
    <cfRule type="cellIs" dxfId="55" priority="57" stopIfTrue="1" operator="equal">
      <formula>0</formula>
    </cfRule>
  </conditionalFormatting>
  <conditionalFormatting sqref="A178:B178">
    <cfRule type="cellIs" dxfId="54" priority="56" stopIfTrue="1" operator="equal">
      <formula>0</formula>
    </cfRule>
  </conditionalFormatting>
  <conditionalFormatting sqref="A188:B188">
    <cfRule type="cellIs" dxfId="53" priority="55" stopIfTrue="1" operator="equal">
      <formula>0</formula>
    </cfRule>
  </conditionalFormatting>
  <conditionalFormatting sqref="A143">
    <cfRule type="cellIs" dxfId="52" priority="89" stopIfTrue="1" operator="equal">
      <formula>#REF!</formula>
    </cfRule>
  </conditionalFormatting>
  <conditionalFormatting sqref="C145">
    <cfRule type="cellIs" dxfId="51" priority="96" stopIfTrue="1" operator="equal">
      <formula>$C134</formula>
    </cfRule>
  </conditionalFormatting>
  <conditionalFormatting sqref="C135">
    <cfRule type="cellIs" dxfId="50" priority="53" stopIfTrue="1" operator="equal">
      <formula>$C134</formula>
    </cfRule>
  </conditionalFormatting>
  <conditionalFormatting sqref="A135:B135">
    <cfRule type="cellIs" dxfId="49" priority="54" stopIfTrue="1" operator="equal">
      <formula>0</formula>
    </cfRule>
  </conditionalFormatting>
  <conditionalFormatting sqref="C136">
    <cfRule type="cellIs" dxfId="48" priority="51" stopIfTrue="1" operator="equal">
      <formula>$C135</formula>
    </cfRule>
  </conditionalFormatting>
  <conditionalFormatting sqref="A136:B136">
    <cfRule type="cellIs" dxfId="47" priority="52" stopIfTrue="1" operator="equal">
      <formula>0</formula>
    </cfRule>
  </conditionalFormatting>
  <conditionalFormatting sqref="C137">
    <cfRule type="cellIs" dxfId="46" priority="49" stopIfTrue="1" operator="equal">
      <formula>$C136</formula>
    </cfRule>
  </conditionalFormatting>
  <conditionalFormatting sqref="A137:B137">
    <cfRule type="cellIs" dxfId="45" priority="50" stopIfTrue="1" operator="equal">
      <formula>0</formula>
    </cfRule>
  </conditionalFormatting>
  <conditionalFormatting sqref="C138">
    <cfRule type="cellIs" dxfId="44" priority="47" stopIfTrue="1" operator="equal">
      <formula>$C137</formula>
    </cfRule>
  </conditionalFormatting>
  <conditionalFormatting sqref="A138:B138">
    <cfRule type="cellIs" dxfId="43" priority="48" stopIfTrue="1" operator="equal">
      <formula>0</formula>
    </cfRule>
  </conditionalFormatting>
  <conditionalFormatting sqref="C139">
    <cfRule type="cellIs" dxfId="42" priority="45" stopIfTrue="1" operator="equal">
      <formula>$C138</formula>
    </cfRule>
  </conditionalFormatting>
  <conditionalFormatting sqref="A139:B139">
    <cfRule type="cellIs" dxfId="41" priority="46" stopIfTrue="1" operator="equal">
      <formula>0</formula>
    </cfRule>
  </conditionalFormatting>
  <conditionalFormatting sqref="C141">
    <cfRule type="cellIs" dxfId="40" priority="43" stopIfTrue="1" operator="equal">
      <formula>$C140</formula>
    </cfRule>
  </conditionalFormatting>
  <conditionalFormatting sqref="A141:B141">
    <cfRule type="cellIs" dxfId="39" priority="44" stopIfTrue="1" operator="equal">
      <formula>0</formula>
    </cfRule>
  </conditionalFormatting>
  <conditionalFormatting sqref="C169">
    <cfRule type="cellIs" dxfId="38" priority="97" stopIfTrue="1" operator="equal">
      <formula>$C158</formula>
    </cfRule>
  </conditionalFormatting>
  <conditionalFormatting sqref="A144:B144">
    <cfRule type="cellIs" dxfId="37" priority="42" stopIfTrue="1" operator="equal">
      <formula>0</formula>
    </cfRule>
  </conditionalFormatting>
  <conditionalFormatting sqref="C157">
    <cfRule type="cellIs" dxfId="36" priority="98" stopIfTrue="1" operator="equal">
      <formula>$C146</formula>
    </cfRule>
  </conditionalFormatting>
  <conditionalFormatting sqref="C147">
    <cfRule type="cellIs" dxfId="35" priority="39" stopIfTrue="1" operator="equal">
      <formula>$C146</formula>
    </cfRule>
  </conditionalFormatting>
  <conditionalFormatting sqref="A147:B147">
    <cfRule type="cellIs" dxfId="34" priority="40" stopIfTrue="1" operator="equal">
      <formula>0</formula>
    </cfRule>
  </conditionalFormatting>
  <conditionalFormatting sqref="C151">
    <cfRule type="cellIs" dxfId="33" priority="37" stopIfTrue="1" operator="equal">
      <formula>$C150</formula>
    </cfRule>
  </conditionalFormatting>
  <conditionalFormatting sqref="A151:B151">
    <cfRule type="cellIs" dxfId="32" priority="38" stopIfTrue="1" operator="equal">
      <formula>0</formula>
    </cfRule>
  </conditionalFormatting>
  <conditionalFormatting sqref="C152">
    <cfRule type="cellIs" dxfId="31" priority="36" stopIfTrue="1" operator="equal">
      <formula>$C151</formula>
    </cfRule>
  </conditionalFormatting>
  <conditionalFormatting sqref="C153">
    <cfRule type="cellIs" dxfId="30" priority="34" stopIfTrue="1" operator="equal">
      <formula>$C152</formula>
    </cfRule>
  </conditionalFormatting>
  <conditionalFormatting sqref="A153:B153">
    <cfRule type="cellIs" dxfId="29" priority="35" stopIfTrue="1" operator="equal">
      <formula>0</formula>
    </cfRule>
  </conditionalFormatting>
  <conditionalFormatting sqref="C154">
    <cfRule type="cellIs" dxfId="28" priority="33" stopIfTrue="1" operator="equal">
      <formula>$C153</formula>
    </cfRule>
  </conditionalFormatting>
  <conditionalFormatting sqref="A156:B156">
    <cfRule type="cellIs" dxfId="27" priority="32" stopIfTrue="1" operator="equal">
      <formula>0</formula>
    </cfRule>
  </conditionalFormatting>
  <conditionalFormatting sqref="C159">
    <cfRule type="cellIs" dxfId="26" priority="28" stopIfTrue="1" operator="equal">
      <formula>$C158</formula>
    </cfRule>
  </conditionalFormatting>
  <conditionalFormatting sqref="A159:B159">
    <cfRule type="cellIs" dxfId="25" priority="29" stopIfTrue="1" operator="equal">
      <formula>0</formula>
    </cfRule>
  </conditionalFormatting>
  <conditionalFormatting sqref="A160:B160">
    <cfRule type="cellIs" dxfId="24" priority="27" stopIfTrue="1" operator="equal">
      <formula>0</formula>
    </cfRule>
  </conditionalFormatting>
  <conditionalFormatting sqref="C161">
    <cfRule type="cellIs" dxfId="23" priority="25" stopIfTrue="1" operator="equal">
      <formula>$C160</formula>
    </cfRule>
  </conditionalFormatting>
  <conditionalFormatting sqref="A161:B161">
    <cfRule type="cellIs" dxfId="22" priority="26" stopIfTrue="1" operator="equal">
      <formula>0</formula>
    </cfRule>
  </conditionalFormatting>
  <conditionalFormatting sqref="C162">
    <cfRule type="cellIs" dxfId="21" priority="23" stopIfTrue="1" operator="equal">
      <formula>$C161</formula>
    </cfRule>
  </conditionalFormatting>
  <conditionalFormatting sqref="A162:B162">
    <cfRule type="cellIs" dxfId="20" priority="24" stopIfTrue="1" operator="equal">
      <formula>0</formula>
    </cfRule>
  </conditionalFormatting>
  <conditionalFormatting sqref="C160">
    <cfRule type="cellIs" dxfId="19" priority="30" stopIfTrue="1" operator="equal">
      <formula>$C137</formula>
    </cfRule>
  </conditionalFormatting>
  <conditionalFormatting sqref="C163">
    <cfRule type="cellIs" dxfId="18" priority="20" stopIfTrue="1" operator="equal">
      <formula>$C162</formula>
    </cfRule>
  </conditionalFormatting>
  <conditionalFormatting sqref="A163:B163">
    <cfRule type="cellIs" dxfId="17" priority="21" stopIfTrue="1" operator="equal">
      <formula>0</formula>
    </cfRule>
  </conditionalFormatting>
  <conditionalFormatting sqref="A164:B164">
    <cfRule type="cellIs" dxfId="16" priority="19" stopIfTrue="1" operator="equal">
      <formula>0</formula>
    </cfRule>
  </conditionalFormatting>
  <conditionalFormatting sqref="C164">
    <cfRule type="cellIs" dxfId="15" priority="22" stopIfTrue="1" operator="equal">
      <formula>$C138</formula>
    </cfRule>
  </conditionalFormatting>
  <conditionalFormatting sqref="C165">
    <cfRule type="cellIs" dxfId="14" priority="16" stopIfTrue="1" operator="equal">
      <formula>$C164</formula>
    </cfRule>
  </conditionalFormatting>
  <conditionalFormatting sqref="A165:B165">
    <cfRule type="cellIs" dxfId="13" priority="17" stopIfTrue="1" operator="equal">
      <formula>0</formula>
    </cfRule>
  </conditionalFormatting>
  <conditionalFormatting sqref="A166:B166">
    <cfRule type="cellIs" dxfId="12" priority="15" stopIfTrue="1" operator="equal">
      <formula>0</formula>
    </cfRule>
  </conditionalFormatting>
  <conditionalFormatting sqref="C166">
    <cfRule type="cellIs" dxfId="11" priority="18" stopIfTrue="1" operator="equal">
      <formula>$C139</formula>
    </cfRule>
  </conditionalFormatting>
  <conditionalFormatting sqref="A168:B168">
    <cfRule type="cellIs" dxfId="10" priority="14" stopIfTrue="1" operator="equal">
      <formula>0</formula>
    </cfRule>
  </conditionalFormatting>
  <conditionalFormatting sqref="A179">
    <cfRule type="cellIs" dxfId="9" priority="99" stopIfTrue="1" operator="equal">
      <formula>#REF!</formula>
    </cfRule>
  </conditionalFormatting>
  <conditionalFormatting sqref="C186">
    <cfRule type="cellIs" dxfId="8" priority="100" stopIfTrue="1" operator="equal">
      <formula>$C176</formula>
    </cfRule>
  </conditionalFormatting>
  <conditionalFormatting sqref="C188">
    <cfRule type="cellIs" dxfId="7" priority="101" stopIfTrue="1" operator="equal">
      <formula>$C178</formula>
    </cfRule>
  </conditionalFormatting>
  <conditionalFormatting sqref="C181">
    <cfRule type="cellIs" dxfId="6" priority="6" stopIfTrue="1" operator="equal">
      <formula>$C170</formula>
    </cfRule>
  </conditionalFormatting>
  <conditionalFormatting sqref="C182">
    <cfRule type="cellIs" dxfId="5" priority="3" stopIfTrue="1" operator="equal">
      <formula>$C181</formula>
    </cfRule>
  </conditionalFormatting>
  <conditionalFormatting sqref="A182:B182">
    <cfRule type="cellIs" dxfId="4" priority="4" stopIfTrue="1" operator="equal">
      <formula>0</formula>
    </cfRule>
  </conditionalFormatting>
  <conditionalFormatting sqref="C183">
    <cfRule type="cellIs" dxfId="3" priority="1" stopIfTrue="1" operator="equal">
      <formula>$C182</formula>
    </cfRule>
  </conditionalFormatting>
  <conditionalFormatting sqref="A183:B183">
    <cfRule type="cellIs" dxfId="2" priority="2" stopIfTrue="1" operator="equal">
      <formula>0</formula>
    </cfRule>
  </conditionalFormatting>
  <conditionalFormatting sqref="C178">
    <cfRule type="cellIs" dxfId="1" priority="102" stopIfTrue="1" operator="equal">
      <formula>#REF!</formula>
    </cfRule>
  </conditionalFormatting>
  <conditionalFormatting sqref="C132 C144 C168 C156 C180">
    <cfRule type="cellIs" dxfId="0" priority="288" stopIfTrue="1" operator="equal">
      <formula>$A131</formula>
    </cfRule>
  </conditionalFormatting>
  <pageMargins left="0.31496062992125984" right="0.31496062992125984" top="0.39370078740157483" bottom="0.39370078740157483" header="0" footer="0"/>
  <pageSetup paperSize="9" scale="69"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0617321</vt:lpstr>
      <vt:lpstr>'0617321'!Область_друку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cp:lastPrinted>2025-01-28T14:58:54Z</cp:lastPrinted>
  <dcterms:created xsi:type="dcterms:W3CDTF">2025-01-21T08:12:20Z</dcterms:created>
  <dcterms:modified xsi:type="dcterms:W3CDTF">2025-03-14T09:46:25Z</dcterms:modified>
</cp:coreProperties>
</file>