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2202\Звіт охорона\"/>
    </mc:Choice>
  </mc:AlternateContent>
  <bookViews>
    <workbookView xWindow="0" yWindow="0" windowWidth="28800" windowHeight="12435"/>
  </bookViews>
  <sheets>
    <sheet name="0712010" sheetId="1" r:id="rId1"/>
  </sheets>
  <definedNames>
    <definedName name="_xlnm.Print_Area" localSheetId="0">'0712010'!$A$1:$BQ$130</definedName>
  </definedNames>
  <calcPr calcId="152511"/>
</workbook>
</file>

<file path=xl/calcChain.xml><?xml version="1.0" encoding="utf-8"?>
<calcChain xmlns="http://schemas.openxmlformats.org/spreadsheetml/2006/main">
  <c r="BM90" i="1" l="1"/>
  <c r="BH90" i="1"/>
  <c r="AX90" i="1"/>
  <c r="AI90" i="1"/>
  <c r="BM89" i="1"/>
  <c r="AX89" i="1"/>
  <c r="AI89" i="1"/>
  <c r="BC92" i="1"/>
  <c r="BC91" i="1"/>
  <c r="BC90" i="1"/>
  <c r="BC89" i="1"/>
  <c r="AX88" i="1"/>
  <c r="AN88" i="1"/>
  <c r="BM84" i="1"/>
  <c r="AX84" i="1"/>
  <c r="AI84" i="1"/>
  <c r="AI88" i="1"/>
  <c r="AX82" i="1"/>
  <c r="BH82" i="1"/>
  <c r="BM82" i="1" s="1"/>
  <c r="BC82" i="1"/>
  <c r="AI82" i="1"/>
  <c r="AX81" i="1"/>
  <c r="BH81" i="1"/>
  <c r="BM81" i="1" s="1"/>
  <c r="BC81" i="1"/>
  <c r="AI81" i="1"/>
  <c r="AX80" i="1"/>
  <c r="BH80" i="1"/>
  <c r="BM80" i="1" s="1"/>
  <c r="BC80" i="1"/>
  <c r="AI80" i="1"/>
  <c r="BM77" i="1"/>
  <c r="BM78" i="1"/>
  <c r="BM79" i="1"/>
  <c r="AX79" i="1"/>
  <c r="BH79" i="1"/>
  <c r="BC79" i="1"/>
  <c r="AI79" i="1"/>
  <c r="BM86" i="1"/>
  <c r="BM85" i="1"/>
  <c r="AX86" i="1"/>
  <c r="AI86" i="1"/>
  <c r="AX85" i="1"/>
  <c r="AI85" i="1"/>
  <c r="BM76" i="1"/>
  <c r="BM75" i="1"/>
  <c r="AX75" i="1"/>
  <c r="AX76" i="1"/>
  <c r="AX77" i="1"/>
  <c r="AX78" i="1"/>
  <c r="AI75" i="1"/>
  <c r="AI76" i="1"/>
  <c r="AI77" i="1"/>
  <c r="AI78" i="1"/>
  <c r="AI74" i="1"/>
  <c r="BM74" i="1"/>
  <c r="AX74" i="1"/>
  <c r="AF46" i="1"/>
  <c r="AA46" i="1"/>
  <c r="AN63" i="1"/>
  <c r="AI63" i="1"/>
  <c r="X63" i="1"/>
  <c r="S63" i="1"/>
  <c r="BI46" i="1" l="1"/>
  <c r="AU46" i="1"/>
  <c r="BI45" i="1"/>
  <c r="BD45" i="1"/>
  <c r="BD46" i="1" s="1"/>
  <c r="AZ45" i="1"/>
  <c r="AP46" i="1"/>
  <c r="AK45" i="1"/>
  <c r="BH92" i="1"/>
  <c r="BH89" i="1"/>
  <c r="BH88" i="1"/>
  <c r="BC88" i="1"/>
  <c r="BM88" i="1" s="1"/>
  <c r="BH86" i="1"/>
  <c r="BC86" i="1"/>
  <c r="BH85" i="1"/>
  <c r="BC85" i="1"/>
  <c r="BH78" i="1"/>
  <c r="BC78" i="1"/>
  <c r="BH77" i="1"/>
  <c r="BC77" i="1"/>
  <c r="BH76" i="1"/>
  <c r="BC76" i="1"/>
  <c r="BH75" i="1"/>
  <c r="BC75" i="1"/>
  <c r="BH74" i="1"/>
  <c r="BC74" i="1"/>
  <c r="BH73" i="1"/>
  <c r="BC73" i="1"/>
  <c r="BD63" i="1"/>
  <c r="AY63" i="1"/>
  <c r="AS63" i="1"/>
  <c r="AC63" i="1"/>
  <c r="BD62" i="1"/>
  <c r="AY62" i="1"/>
  <c r="AS62" i="1"/>
  <c r="AC62" i="1"/>
  <c r="AZ46" i="1"/>
  <c r="AK46" i="1"/>
  <c r="BI63" i="1" l="1"/>
  <c r="BI62" i="1"/>
  <c r="BN46" i="1"/>
  <c r="BN45" i="1"/>
</calcChain>
</file>

<file path=xl/sharedStrings.xml><?xml version="1.0" encoding="utf-8"?>
<sst xmlns="http://schemas.openxmlformats.org/spreadsheetml/2006/main" count="275" uniqueCount="145">
  <si>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</si>
  <si>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</si>
  <si>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</si>
  <si>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</si>
  <si>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</si>
  <si>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</si>
  <si>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</si>
  <si>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</si>
  <si>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</si>
  <si>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</si>
  <si>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</si>
  <si>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</si>
  <si>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</si>
  <si>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</si>
  <si>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</si>
  <si>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</si>
  <si>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</si>
  <si>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</si>
  <si>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</si>
  <si>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</si>
  <si>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</si>
  <si>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</si>
  <si>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</si>
  <si>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</si>
  <si>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</si>
  <si>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</si>
  <si>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</si>
  <si>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</si>
  <si>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</si>
  <si>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</si>
  <si>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</si>
  <si>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</si>
  <si>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</si>
  <si>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</si>
  <si>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</si>
  <si>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</si>
  <si>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</si>
  <si>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</si>
  <si>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</si>
  <si>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</si>
  <si>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</si>
  <si>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</si>
  <si>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</si>
  <si>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</si>
  <si>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</si>
  <si>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</si>
  <si>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</si>
  <si>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</si>
  <si>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</si>
  <si>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</si>
  <si>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</si>
  <si>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</si>
  <si>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</si>
  <si>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</si>
  <si>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</si>
  <si>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</si>
  <si>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</si>
  <si>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</si>
  <si>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</si>
  <si>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</si>
  <si>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</si>
  <si>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</si>
  <si>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</si>
  <si>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</si>
  <si>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</si>
  <si>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</si>
  <si>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</si>
  <si>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</si>
  <si>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</si>
  <si>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</si>
  <si>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</si>
  <si>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</si>
  <si>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</si>
  <si>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</si>
  <si>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</si>
  <si>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</si>
  <si>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</si>
  <si>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</si>
  <si>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</si>
  <si>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</si>
  <si>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</si>
  <si>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</si>
  <si>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</si>
  <si>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Багатопрофільна стаціонарна медична допомога населенню.</t>
  </si>
  <si>
    <t>УСЬОГО</t>
  </si>
  <si>
    <t>Усього</t>
  </si>
  <si>
    <t>затрат</t>
  </si>
  <si>
    <t/>
  </si>
  <si>
    <t>кількість установ</t>
  </si>
  <si>
    <t>од.</t>
  </si>
  <si>
    <t>Мережа закладів</t>
  </si>
  <si>
    <t>видатки на оплату комунальних послуг</t>
  </si>
  <si>
    <t>грн.</t>
  </si>
  <si>
    <t>Кошторис</t>
  </si>
  <si>
    <t>видатки на придбання дороговартісного обладнання що планується придбати</t>
  </si>
  <si>
    <t>тис.грн.</t>
  </si>
  <si>
    <t>кількість дороговартісного обладнання що планується придбати</t>
  </si>
  <si>
    <t>продукту</t>
  </si>
  <si>
    <t>кількість закладів для яких планується придбання дороговартісного обладнання</t>
  </si>
  <si>
    <t>ефективності</t>
  </si>
  <si>
    <t>Розрахунок</t>
  </si>
  <si>
    <t>середня вартість обладнання що планується придбати</t>
  </si>
  <si>
    <t>якості</t>
  </si>
  <si>
    <t>відс.</t>
  </si>
  <si>
    <t>Підвищення рівня надання населенню медичної допомоги в умовах стаціонару та збереження здоров’я населення.</t>
  </si>
  <si>
    <t>0700000</t>
  </si>
  <si>
    <t>Начальник управління охорони здоров`я Хмельницької міської ради</t>
  </si>
  <si>
    <t>38303553</t>
  </si>
  <si>
    <t>22564000000</t>
  </si>
  <si>
    <t xml:space="preserve">  гривень</t>
  </si>
  <si>
    <t>місцевого бюджету на 2022  рік</t>
  </si>
  <si>
    <t>0712010</t>
  </si>
  <si>
    <t>Багатопрофільна стаціонарна медична допомога населенню</t>
  </si>
  <si>
    <t>Управління охорони здоров"я Хмельницької міської ради</t>
  </si>
  <si>
    <t>0710000</t>
  </si>
  <si>
    <t>2010</t>
  </si>
  <si>
    <t>0731</t>
  </si>
  <si>
    <t>Забезпечення надання населенню спеціалізованої медичної допомоги</t>
  </si>
  <si>
    <t>Причиною відхилень по спеціальному фонду є економія коштів після проведення процедури закупівлі через систему Prozorro.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</si>
  <si>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                                                      ( із змінами ).</t>
  </si>
  <si>
    <t>видатки на проведення капітальних ремонтів (реконструкцій )</t>
  </si>
  <si>
    <t>кількість запланованих капітальних ремонтів (реконструкцій )</t>
  </si>
  <si>
    <t>кількість закладів в яких планується провести капітальні ремонти (реконструкції )</t>
  </si>
  <si>
    <t>видатки на придбання паливно-мастильних матеріалів</t>
  </si>
  <si>
    <t>видатки на придбання продуктів харчування</t>
  </si>
  <si>
    <t>видатки на придбання медикаментів та  перев'язувальних матеріалів</t>
  </si>
  <si>
    <t>видатки на заробітну плату для працівників КП "Хмельницька міська дитяча лікарня" ХМР</t>
  </si>
  <si>
    <t>середньомісячні видатки на оплату комунальних послуг та енергоносіїв на 1 кв.м площі закладів</t>
  </si>
  <si>
    <t>площа будівель</t>
  </si>
  <si>
    <t>кв.м</t>
  </si>
  <si>
    <t>Інвентарні картки обліку основних засобів</t>
  </si>
  <si>
    <t>динаміка пролікованих хворих</t>
  </si>
  <si>
    <t>середня вартість каптільних ремонтів (реконструкцій ) що планується провести</t>
  </si>
  <si>
    <t>Не використані кошти на комунальні послуги та енергоносії у зв"язку з  запровадженням заходів щодо раціонального та економного використання енергоресурсів та теплими погодніми умовами.</t>
  </si>
  <si>
    <t>Економія коштів після проведення процедури закупівлі обладнання через систему Prozorro.</t>
  </si>
  <si>
    <t>Економія коштів після проведення процедури закупівлі  через систему Prozorro предметом якої був капітальний ремонт  даху по усуненню аварійної ситуації ( заміна конструкції покрівлі) відділення невідкладної допомоги та реанімації КП "Хмельницька міська дитяча лікарня" ХМР.</t>
  </si>
  <si>
    <t>Економія коштів.</t>
  </si>
  <si>
    <t>Обсяг проведених касових видатків по загальному фонду бюджету  менше запланових за рахунок не використаних коштів   на оплату комунальних послуги та енергоносіїв у зв"язку з  запровадженням заходів щодо раціонального та економного використання енергоресурсів та теплими погодніми умовами.</t>
  </si>
  <si>
    <t>Змінився показник затрат</t>
  </si>
  <si>
    <t>Розбіжності відсутні</t>
  </si>
  <si>
    <t>Виконання бюджетної програми у 2022 році на загальну суму  45 926 641,66 грн  спрямовано на підтримку стаціонарних закладів охорони здоровя Хмельницької міської територіальної громади понад обсяг передбачений програмою медичних гарантій, а саме на оплату енергоносіїв, придбання медикаментів та лікарських засобів, паливно-мастильних матеріалів, продуктів харчування, покращення матеріально-технічної бази з метою  підвищення рівня надання населенню медичної допомоги в умовах стаціонару та збереження здоров’я населення. Завдання програми на 2022 рік виконано, програма залишається актуальною для подальшої реалізації.</t>
  </si>
  <si>
    <t xml:space="preserve"> Програма корисна  для досягнення цілей і виконання завдань програми. Завдання виконані в повному обсязі.</t>
  </si>
  <si>
    <t>Завідувач фінансового сектору управління охорони здоров`я Хмельницької міської ради</t>
  </si>
  <si>
    <t>Інна  ВОЛИНЕЦЬ</t>
  </si>
  <si>
    <t>Борис  ТКАЧ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</si>
</sst>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0"/>
  <sheetViews>
    <sheetView tabSelected="1" topLeftCell="A2" zoomScaleNormal="100" workbookViewId="0">
      <selection activeCell="O101" sqref="O101:BQ101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3.85546875" style="1" customWidth="1"/>
    <col min="56" max="68" width="2.85546875" style="1" customWidth="1"/>
    <col min="69" max="69" width="4.28515625" style="1" customWidth="1"/>
    <col min="7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51" t="s">
        <v>60</v>
      </c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</row>
    <row r="3" spans="1:64" ht="9" customHeight="1" x14ac:dyDescent="0.2"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</row>
    <row r="4" spans="1:64" ht="15.75" customHeight="1" x14ac:dyDescent="0.2"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</row>
    <row r="7" spans="1:64" ht="9.75" hidden="1" customHeight="1" x14ac:dyDescent="0.2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</row>
    <row r="8" spans="1:64" ht="9.75" hidden="1" customHeight="1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</row>
    <row r="9" spans="1:64" ht="8.25" hidden="1" customHeight="1" x14ac:dyDescent="0.2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</row>
    <row r="10" spans="1:64" ht="15.75" x14ac:dyDescent="0.2">
      <c r="A10" s="157" t="s">
        <v>18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</row>
    <row r="11" spans="1:64" ht="15.75" customHeight="1" x14ac:dyDescent="0.2">
      <c r="A11" s="157" t="s">
        <v>35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</row>
    <row r="12" spans="1:64" ht="15.75" customHeight="1" x14ac:dyDescent="0.2">
      <c r="A12" s="157" t="s">
        <v>110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8" t="s">
        <v>105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9"/>
      <c r="N14" s="160" t="s">
        <v>113</v>
      </c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20"/>
      <c r="AU14" s="158" t="s">
        <v>107</v>
      </c>
      <c r="AV14" s="159"/>
      <c r="AW14" s="159"/>
      <c r="AX14" s="159"/>
      <c r="AY14" s="159"/>
      <c r="AZ14" s="159"/>
      <c r="BA14" s="159"/>
      <c r="BB14" s="1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62" t="s">
        <v>52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21"/>
      <c r="N15" s="163" t="s">
        <v>53</v>
      </c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21"/>
      <c r="AU15" s="162" t="s">
        <v>54</v>
      </c>
      <c r="AV15" s="162"/>
      <c r="AW15" s="162"/>
      <c r="AX15" s="162"/>
      <c r="AY15" s="162"/>
      <c r="AZ15" s="162"/>
      <c r="BA15" s="162"/>
      <c r="BB15" s="16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8" t="s">
        <v>114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9"/>
      <c r="N17" s="160" t="s">
        <v>113</v>
      </c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20"/>
      <c r="AU17" s="158" t="s">
        <v>107</v>
      </c>
      <c r="AV17" s="159"/>
      <c r="AW17" s="159"/>
      <c r="AX17" s="159"/>
      <c r="AY17" s="159"/>
      <c r="AZ17" s="159"/>
      <c r="BA17" s="159"/>
      <c r="BB17" s="1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62" t="s">
        <v>52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21"/>
      <c r="N18" s="163" t="s">
        <v>55</v>
      </c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21"/>
      <c r="AU18" s="162" t="s">
        <v>54</v>
      </c>
      <c r="AV18" s="162"/>
      <c r="AW18" s="162"/>
      <c r="AX18" s="162"/>
      <c r="AY18" s="162"/>
      <c r="AZ18" s="162"/>
      <c r="BA18" s="162"/>
      <c r="BB18" s="16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58" t="s">
        <v>111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/>
      <c r="N20" s="158" t="s">
        <v>115</v>
      </c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24"/>
      <c r="AA20" s="158" t="s">
        <v>116</v>
      </c>
      <c r="AB20" s="159"/>
      <c r="AC20" s="159"/>
      <c r="AD20" s="159"/>
      <c r="AE20" s="159"/>
      <c r="AF20" s="159"/>
      <c r="AG20" s="159"/>
      <c r="AH20" s="159"/>
      <c r="AI20" s="159"/>
      <c r="AJ20" s="24"/>
      <c r="AK20" s="164" t="s">
        <v>112</v>
      </c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24"/>
      <c r="BE20" s="158" t="s">
        <v>108</v>
      </c>
      <c r="BF20" s="159"/>
      <c r="BG20" s="159"/>
      <c r="BH20" s="159"/>
      <c r="BI20" s="159"/>
      <c r="BJ20" s="159"/>
      <c r="BK20" s="159"/>
      <c r="BL20" s="159"/>
    </row>
    <row r="21" spans="1:79" ht="23.25" customHeight="1" x14ac:dyDescent="0.2">
      <c r="A21"/>
      <c r="B21" s="162" t="s">
        <v>52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/>
      <c r="N21" s="162" t="s">
        <v>56</v>
      </c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27"/>
      <c r="AA21" s="165" t="s">
        <v>57</v>
      </c>
      <c r="AB21" s="165"/>
      <c r="AC21" s="165"/>
      <c r="AD21" s="165"/>
      <c r="AE21" s="165"/>
      <c r="AF21" s="165"/>
      <c r="AG21" s="165"/>
      <c r="AH21" s="165"/>
      <c r="AI21" s="165"/>
      <c r="AJ21" s="27"/>
      <c r="AK21" s="166" t="s">
        <v>58</v>
      </c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27"/>
      <c r="BE21" s="162" t="s">
        <v>59</v>
      </c>
      <c r="BF21" s="162"/>
      <c r="BG21" s="162"/>
      <c r="BH21" s="162"/>
      <c r="BI21" s="162"/>
      <c r="BJ21" s="162"/>
      <c r="BK21" s="162"/>
      <c r="BL21" s="162"/>
    </row>
    <row r="22" spans="1:79" ht="6.75" customHeight="1" x14ac:dyDescent="0.2"/>
    <row r="23" spans="1:79" ht="15.75" customHeight="1" x14ac:dyDescent="0.2">
      <c r="A23" s="116" t="s">
        <v>40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</row>
    <row r="24" spans="1:79" ht="27.75" customHeight="1" x14ac:dyDescent="0.2">
      <c r="A24" s="153" t="s">
        <v>3</v>
      </c>
      <c r="B24" s="153"/>
      <c r="C24" s="153"/>
      <c r="D24" s="153"/>
      <c r="E24" s="153"/>
      <c r="F24" s="153"/>
      <c r="G24" s="154" t="s">
        <v>38</v>
      </c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6"/>
    </row>
    <row r="25" spans="1:79" ht="10.5" hidden="1" customHeight="1" x14ac:dyDescent="0.2">
      <c r="A25" s="74" t="s">
        <v>36</v>
      </c>
      <c r="B25" s="74"/>
      <c r="C25" s="74"/>
      <c r="D25" s="74"/>
      <c r="E25" s="74"/>
      <c r="F25" s="74"/>
      <c r="G25" s="125" t="s">
        <v>14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7"/>
      <c r="CA25" s="1" t="s">
        <v>50</v>
      </c>
    </row>
    <row r="26" spans="1:79" ht="15.75" customHeight="1" x14ac:dyDescent="0.2">
      <c r="A26" s="74">
        <v>1</v>
      </c>
      <c r="B26" s="74"/>
      <c r="C26" s="74"/>
      <c r="D26" s="74"/>
      <c r="E26" s="74"/>
      <c r="F26" s="74"/>
      <c r="G26" s="97" t="s">
        <v>80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9"/>
      <c r="CA26" s="1" t="s">
        <v>48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16" t="s">
        <v>41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</row>
    <row r="29" spans="1:79" ht="15.95" customHeight="1" x14ac:dyDescent="0.2">
      <c r="A29" s="167" t="s">
        <v>104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16" t="s">
        <v>42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</row>
    <row r="32" spans="1:79" ht="27.75" customHeight="1" x14ac:dyDescent="0.2">
      <c r="A32" s="153" t="s">
        <v>3</v>
      </c>
      <c r="B32" s="153"/>
      <c r="C32" s="153"/>
      <c r="D32" s="153"/>
      <c r="E32" s="153"/>
      <c r="F32" s="153"/>
      <c r="G32" s="154" t="s">
        <v>39</v>
      </c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6"/>
    </row>
    <row r="33" spans="1:79" ht="10.5" hidden="1" customHeight="1" x14ac:dyDescent="0.2">
      <c r="A33" s="74" t="s">
        <v>13</v>
      </c>
      <c r="B33" s="74"/>
      <c r="C33" s="74"/>
      <c r="D33" s="74"/>
      <c r="E33" s="74"/>
      <c r="F33" s="74"/>
      <c r="G33" s="125" t="s">
        <v>14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7"/>
      <c r="CA33" s="1" t="s">
        <v>51</v>
      </c>
    </row>
    <row r="34" spans="1:79" ht="15" customHeight="1" x14ac:dyDescent="0.2">
      <c r="A34" s="74">
        <v>1</v>
      </c>
      <c r="B34" s="74"/>
      <c r="C34" s="74"/>
      <c r="D34" s="74"/>
      <c r="E34" s="74"/>
      <c r="F34" s="74"/>
      <c r="G34" s="97" t="s">
        <v>81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9"/>
      <c r="CA34" s="1" t="s">
        <v>49</v>
      </c>
    </row>
    <row r="35" spans="1:79" ht="15" customHeight="1" x14ac:dyDescent="0.2">
      <c r="A35" s="74">
        <v>2</v>
      </c>
      <c r="B35" s="74"/>
      <c r="C35" s="74"/>
      <c r="D35" s="74"/>
      <c r="E35" s="74"/>
      <c r="F35" s="74"/>
      <c r="G35" s="97" t="s">
        <v>82</v>
      </c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9"/>
    </row>
    <row r="36" spans="1:79" ht="15" customHeight="1" x14ac:dyDescent="0.2">
      <c r="A36" s="74">
        <v>3</v>
      </c>
      <c r="B36" s="74"/>
      <c r="C36" s="74"/>
      <c r="D36" s="74"/>
      <c r="E36" s="74"/>
      <c r="F36" s="74"/>
      <c r="G36" s="97" t="s">
        <v>117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9"/>
    </row>
    <row r="38" spans="1:79" ht="15.75" customHeight="1" x14ac:dyDescent="0.2">
      <c r="A38" s="116" t="s">
        <v>74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</row>
    <row r="39" spans="1:79" ht="15.75" customHeight="1" x14ac:dyDescent="0.2">
      <c r="A39" s="116" t="s">
        <v>75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</row>
    <row r="40" spans="1:79" ht="15" customHeight="1" x14ac:dyDescent="0.2">
      <c r="A40" s="104" t="s">
        <v>109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</row>
    <row r="41" spans="1:79" ht="48" customHeight="1" x14ac:dyDescent="0.2">
      <c r="A41" s="85" t="s">
        <v>3</v>
      </c>
      <c r="B41" s="85"/>
      <c r="C41" s="85" t="s">
        <v>67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 t="s">
        <v>25</v>
      </c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 t="s">
        <v>45</v>
      </c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 t="s">
        <v>0</v>
      </c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</row>
    <row r="42" spans="1:79" ht="29.1" customHeigh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 t="s">
        <v>2</v>
      </c>
      <c r="AB42" s="85"/>
      <c r="AC42" s="85"/>
      <c r="AD42" s="85"/>
      <c r="AE42" s="85"/>
      <c r="AF42" s="85" t="s">
        <v>1</v>
      </c>
      <c r="AG42" s="85"/>
      <c r="AH42" s="85"/>
      <c r="AI42" s="85"/>
      <c r="AJ42" s="85"/>
      <c r="AK42" s="85" t="s">
        <v>26</v>
      </c>
      <c r="AL42" s="85"/>
      <c r="AM42" s="85"/>
      <c r="AN42" s="85"/>
      <c r="AO42" s="85"/>
      <c r="AP42" s="85" t="s">
        <v>2</v>
      </c>
      <c r="AQ42" s="85"/>
      <c r="AR42" s="85"/>
      <c r="AS42" s="85"/>
      <c r="AT42" s="85"/>
      <c r="AU42" s="85" t="s">
        <v>1</v>
      </c>
      <c r="AV42" s="85"/>
      <c r="AW42" s="85"/>
      <c r="AX42" s="85"/>
      <c r="AY42" s="85"/>
      <c r="AZ42" s="85" t="s">
        <v>26</v>
      </c>
      <c r="BA42" s="85"/>
      <c r="BB42" s="85"/>
      <c r="BC42" s="85"/>
      <c r="BD42" s="85" t="s">
        <v>2</v>
      </c>
      <c r="BE42" s="85"/>
      <c r="BF42" s="85"/>
      <c r="BG42" s="85"/>
      <c r="BH42" s="85"/>
      <c r="BI42" s="85" t="s">
        <v>1</v>
      </c>
      <c r="BJ42" s="85"/>
      <c r="BK42" s="85"/>
      <c r="BL42" s="85"/>
      <c r="BM42" s="85"/>
      <c r="BN42" s="85" t="s">
        <v>27</v>
      </c>
      <c r="BO42" s="85"/>
      <c r="BP42" s="85"/>
      <c r="BQ42" s="85"/>
    </row>
    <row r="43" spans="1:79" ht="15.95" customHeight="1" x14ac:dyDescent="0.2">
      <c r="A43" s="121">
        <v>1</v>
      </c>
      <c r="B43" s="121"/>
      <c r="C43" s="121">
        <v>2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18">
        <v>3</v>
      </c>
      <c r="AB43" s="119"/>
      <c r="AC43" s="119"/>
      <c r="AD43" s="119"/>
      <c r="AE43" s="120"/>
      <c r="AF43" s="118">
        <v>4</v>
      </c>
      <c r="AG43" s="119"/>
      <c r="AH43" s="119"/>
      <c r="AI43" s="119"/>
      <c r="AJ43" s="120"/>
      <c r="AK43" s="118">
        <v>5</v>
      </c>
      <c r="AL43" s="119"/>
      <c r="AM43" s="119"/>
      <c r="AN43" s="119"/>
      <c r="AO43" s="120"/>
      <c r="AP43" s="118">
        <v>6</v>
      </c>
      <c r="AQ43" s="119"/>
      <c r="AR43" s="119"/>
      <c r="AS43" s="119"/>
      <c r="AT43" s="120"/>
      <c r="AU43" s="118">
        <v>7</v>
      </c>
      <c r="AV43" s="119"/>
      <c r="AW43" s="119"/>
      <c r="AX43" s="119"/>
      <c r="AY43" s="120"/>
      <c r="AZ43" s="118">
        <v>8</v>
      </c>
      <c r="BA43" s="119"/>
      <c r="BB43" s="119"/>
      <c r="BC43" s="120"/>
      <c r="BD43" s="118">
        <v>9</v>
      </c>
      <c r="BE43" s="119"/>
      <c r="BF43" s="119"/>
      <c r="BG43" s="119"/>
      <c r="BH43" s="120"/>
      <c r="BI43" s="121">
        <v>10</v>
      </c>
      <c r="BJ43" s="121"/>
      <c r="BK43" s="121"/>
      <c r="BL43" s="121"/>
      <c r="BM43" s="121"/>
      <c r="BN43" s="121">
        <v>11</v>
      </c>
      <c r="BO43" s="121"/>
      <c r="BP43" s="121"/>
      <c r="BQ43" s="121"/>
    </row>
    <row r="44" spans="1:79" ht="15.75" hidden="1" customHeight="1" x14ac:dyDescent="0.2">
      <c r="A44" s="74" t="s">
        <v>13</v>
      </c>
      <c r="B44" s="74"/>
      <c r="C44" s="168" t="s">
        <v>14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60"/>
      <c r="AA44" s="90" t="s">
        <v>10</v>
      </c>
      <c r="AB44" s="90"/>
      <c r="AC44" s="90"/>
      <c r="AD44" s="90"/>
      <c r="AE44" s="90"/>
      <c r="AF44" s="90" t="s">
        <v>9</v>
      </c>
      <c r="AG44" s="90"/>
      <c r="AH44" s="90"/>
      <c r="AI44" s="90"/>
      <c r="AJ44" s="90"/>
      <c r="AK44" s="64" t="s">
        <v>16</v>
      </c>
      <c r="AL44" s="64"/>
      <c r="AM44" s="64"/>
      <c r="AN44" s="64"/>
      <c r="AO44" s="64"/>
      <c r="AP44" s="90" t="s">
        <v>11</v>
      </c>
      <c r="AQ44" s="90"/>
      <c r="AR44" s="90"/>
      <c r="AS44" s="90"/>
      <c r="AT44" s="90"/>
      <c r="AU44" s="90" t="s">
        <v>12</v>
      </c>
      <c r="AV44" s="90"/>
      <c r="AW44" s="90"/>
      <c r="AX44" s="90"/>
      <c r="AY44" s="90"/>
      <c r="AZ44" s="64" t="s">
        <v>16</v>
      </c>
      <c r="BA44" s="64"/>
      <c r="BB44" s="64"/>
      <c r="BC44" s="64"/>
      <c r="BD44" s="73" t="s">
        <v>31</v>
      </c>
      <c r="BE44" s="73"/>
      <c r="BF44" s="73"/>
      <c r="BG44" s="73"/>
      <c r="BH44" s="73"/>
      <c r="BI44" s="73" t="s">
        <v>31</v>
      </c>
      <c r="BJ44" s="73"/>
      <c r="BK44" s="73"/>
      <c r="BL44" s="73"/>
      <c r="BM44" s="73"/>
      <c r="BN44" s="94" t="s">
        <v>16</v>
      </c>
      <c r="BO44" s="94"/>
      <c r="BP44" s="94"/>
      <c r="BQ44" s="94"/>
      <c r="CA44" s="1" t="s">
        <v>19</v>
      </c>
    </row>
    <row r="45" spans="1:79" ht="15" customHeight="1" x14ac:dyDescent="0.2">
      <c r="A45" s="149">
        <v>1</v>
      </c>
      <c r="B45" s="149"/>
      <c r="C45" s="150" t="s">
        <v>83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6"/>
      <c r="AA45" s="117">
        <v>45053869.859999999</v>
      </c>
      <c r="AB45" s="117"/>
      <c r="AC45" s="117"/>
      <c r="AD45" s="117"/>
      <c r="AE45" s="117"/>
      <c r="AF45" s="117">
        <v>6068691.1399999997</v>
      </c>
      <c r="AG45" s="117"/>
      <c r="AH45" s="117"/>
      <c r="AI45" s="117"/>
      <c r="AJ45" s="117"/>
      <c r="AK45" s="117">
        <f>SUM(AA45:AJ45)</f>
        <v>51122561</v>
      </c>
      <c r="AL45" s="117"/>
      <c r="AM45" s="117"/>
      <c r="AN45" s="117"/>
      <c r="AO45" s="117"/>
      <c r="AP45" s="117">
        <v>40085686.32</v>
      </c>
      <c r="AQ45" s="117"/>
      <c r="AR45" s="117"/>
      <c r="AS45" s="117"/>
      <c r="AT45" s="117"/>
      <c r="AU45" s="117">
        <v>5840955.3399999999</v>
      </c>
      <c r="AV45" s="117"/>
      <c r="AW45" s="117"/>
      <c r="AX45" s="117"/>
      <c r="AY45" s="117"/>
      <c r="AZ45" s="117">
        <f>SUM(AP45:AY45)</f>
        <v>45926641.659999996</v>
      </c>
      <c r="BA45" s="117"/>
      <c r="BB45" s="117"/>
      <c r="BC45" s="117"/>
      <c r="BD45" s="117">
        <f>SUM(AP45-AA45)</f>
        <v>-4968183.5399999991</v>
      </c>
      <c r="BE45" s="117"/>
      <c r="BF45" s="117"/>
      <c r="BG45" s="117"/>
      <c r="BH45" s="117"/>
      <c r="BI45" s="117">
        <f>AU45-AF45</f>
        <v>-227735.79999999981</v>
      </c>
      <c r="BJ45" s="117"/>
      <c r="BK45" s="117"/>
      <c r="BL45" s="117"/>
      <c r="BM45" s="117"/>
      <c r="BN45" s="117">
        <f>BD45+BI45</f>
        <v>-5195919.3399999989</v>
      </c>
      <c r="BO45" s="117"/>
      <c r="BP45" s="117"/>
      <c r="BQ45" s="117"/>
      <c r="CA45" s="1" t="s">
        <v>20</v>
      </c>
    </row>
    <row r="46" spans="1:79" s="40" customFormat="1" ht="15" customHeight="1" x14ac:dyDescent="0.2">
      <c r="A46" s="107"/>
      <c r="B46" s="107"/>
      <c r="C46" s="108" t="s">
        <v>84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1"/>
      <c r="AA46" s="106">
        <f>AA45</f>
        <v>45053869.859999999</v>
      </c>
      <c r="AB46" s="106"/>
      <c r="AC46" s="106"/>
      <c r="AD46" s="106"/>
      <c r="AE46" s="106"/>
      <c r="AF46" s="106">
        <f>AF45</f>
        <v>6068691.1399999997</v>
      </c>
      <c r="AG46" s="106"/>
      <c r="AH46" s="106"/>
      <c r="AI46" s="106"/>
      <c r="AJ46" s="106"/>
      <c r="AK46" s="106">
        <f>AA46+AF46</f>
        <v>51122561</v>
      </c>
      <c r="AL46" s="106"/>
      <c r="AM46" s="106"/>
      <c r="AN46" s="106"/>
      <c r="AO46" s="106"/>
      <c r="AP46" s="106">
        <f>SUM(AP45)</f>
        <v>40085686.32</v>
      </c>
      <c r="AQ46" s="106"/>
      <c r="AR46" s="106"/>
      <c r="AS46" s="106"/>
      <c r="AT46" s="106"/>
      <c r="AU46" s="106">
        <f>SUM(AU45)</f>
        <v>5840955.3399999999</v>
      </c>
      <c r="AV46" s="106"/>
      <c r="AW46" s="106"/>
      <c r="AX46" s="106"/>
      <c r="AY46" s="106"/>
      <c r="AZ46" s="106">
        <f>AP46+AU46</f>
        <v>45926641.659999996</v>
      </c>
      <c r="BA46" s="106"/>
      <c r="BB46" s="106"/>
      <c r="BC46" s="106"/>
      <c r="BD46" s="106">
        <f>SUM(BD45)</f>
        <v>-4968183.5399999991</v>
      </c>
      <c r="BE46" s="106"/>
      <c r="BF46" s="106"/>
      <c r="BG46" s="106"/>
      <c r="BH46" s="106"/>
      <c r="BI46" s="106">
        <f>SUM(BI45)</f>
        <v>-227735.79999999981</v>
      </c>
      <c r="BJ46" s="106"/>
      <c r="BK46" s="106"/>
      <c r="BL46" s="106"/>
      <c r="BM46" s="106"/>
      <c r="BN46" s="106">
        <f>BD46+BI46</f>
        <v>-5195919.3399999989</v>
      </c>
      <c r="BO46" s="106"/>
      <c r="BP46" s="106"/>
      <c r="BQ46" s="106"/>
    </row>
    <row r="48" spans="1:79" ht="29.25" customHeight="1" x14ac:dyDescent="0.2">
      <c r="A48" s="116" t="s">
        <v>76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</row>
    <row r="49" spans="1:79" ht="9.7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</row>
    <row r="50" spans="1:79" ht="15.75" customHeight="1" x14ac:dyDescent="0.2">
      <c r="A50" s="121" t="s">
        <v>3</v>
      </c>
      <c r="B50" s="121"/>
      <c r="C50" s="85" t="s">
        <v>61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</row>
    <row r="51" spans="1:79" ht="15.75" x14ac:dyDescent="0.2">
      <c r="A51" s="121">
        <v>1</v>
      </c>
      <c r="B51" s="121"/>
      <c r="C51" s="112">
        <v>2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</row>
    <row r="52" spans="1:79" hidden="1" x14ac:dyDescent="0.2">
      <c r="A52" s="83" t="s">
        <v>13</v>
      </c>
      <c r="B52" s="84"/>
      <c r="C52" s="113" t="s">
        <v>14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5"/>
      <c r="CA52" s="1" t="s">
        <v>70</v>
      </c>
    </row>
    <row r="53" spans="1:79" ht="29.25" customHeight="1" x14ac:dyDescent="0.2">
      <c r="A53" s="83">
        <v>1</v>
      </c>
      <c r="B53" s="84"/>
      <c r="C53" s="109" t="s">
        <v>137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</row>
    <row r="54" spans="1:79" ht="18" customHeight="1" x14ac:dyDescent="0.2">
      <c r="A54" s="83">
        <v>2</v>
      </c>
      <c r="B54" s="84"/>
      <c r="C54" s="109" t="s">
        <v>118</v>
      </c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1"/>
    </row>
    <row r="56" spans="1:79" ht="15.75" customHeight="1" x14ac:dyDescent="0.2">
      <c r="A56" s="105" t="s">
        <v>43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</row>
    <row r="57" spans="1:79" ht="15" customHeight="1" x14ac:dyDescent="0.2">
      <c r="A57" s="104" t="s">
        <v>109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</row>
    <row r="58" spans="1:79" ht="28.5" customHeight="1" x14ac:dyDescent="0.2">
      <c r="A58" s="100" t="s">
        <v>3</v>
      </c>
      <c r="B58" s="101"/>
      <c r="C58" s="85" t="s">
        <v>28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 t="s">
        <v>25</v>
      </c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 t="s">
        <v>45</v>
      </c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 t="s">
        <v>0</v>
      </c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2"/>
      <c r="BP58" s="2"/>
      <c r="BQ58" s="2"/>
    </row>
    <row r="59" spans="1:79" ht="29.1" customHeight="1" x14ac:dyDescent="0.2">
      <c r="A59" s="102"/>
      <c r="B59" s="103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 t="s">
        <v>2</v>
      </c>
      <c r="T59" s="85"/>
      <c r="U59" s="85"/>
      <c r="V59" s="85"/>
      <c r="W59" s="85"/>
      <c r="X59" s="85" t="s">
        <v>1</v>
      </c>
      <c r="Y59" s="85"/>
      <c r="Z59" s="85"/>
      <c r="AA59" s="85"/>
      <c r="AB59" s="85"/>
      <c r="AC59" s="85" t="s">
        <v>26</v>
      </c>
      <c r="AD59" s="85"/>
      <c r="AE59" s="85"/>
      <c r="AF59" s="85"/>
      <c r="AG59" s="85"/>
      <c r="AH59" s="85"/>
      <c r="AI59" s="85" t="s">
        <v>2</v>
      </c>
      <c r="AJ59" s="85"/>
      <c r="AK59" s="85"/>
      <c r="AL59" s="85"/>
      <c r="AM59" s="85"/>
      <c r="AN59" s="85" t="s">
        <v>1</v>
      </c>
      <c r="AO59" s="85"/>
      <c r="AP59" s="85"/>
      <c r="AQ59" s="85"/>
      <c r="AR59" s="85"/>
      <c r="AS59" s="85" t="s">
        <v>26</v>
      </c>
      <c r="AT59" s="85"/>
      <c r="AU59" s="85"/>
      <c r="AV59" s="85"/>
      <c r="AW59" s="85"/>
      <c r="AX59" s="85"/>
      <c r="AY59" s="86" t="s">
        <v>2</v>
      </c>
      <c r="AZ59" s="87"/>
      <c r="BA59" s="87"/>
      <c r="BB59" s="87"/>
      <c r="BC59" s="88"/>
      <c r="BD59" s="86" t="s">
        <v>1</v>
      </c>
      <c r="BE59" s="87"/>
      <c r="BF59" s="87"/>
      <c r="BG59" s="87"/>
      <c r="BH59" s="88"/>
      <c r="BI59" s="85" t="s">
        <v>26</v>
      </c>
      <c r="BJ59" s="85"/>
      <c r="BK59" s="85"/>
      <c r="BL59" s="85"/>
      <c r="BM59" s="85"/>
      <c r="BN59" s="85"/>
      <c r="BO59" s="2"/>
      <c r="BP59" s="2"/>
      <c r="BQ59" s="2"/>
    </row>
    <row r="60" spans="1:79" ht="15.95" customHeight="1" x14ac:dyDescent="0.25">
      <c r="A60" s="85">
        <v>1</v>
      </c>
      <c r="B60" s="85"/>
      <c r="C60" s="85">
        <v>2</v>
      </c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>
        <v>3</v>
      </c>
      <c r="T60" s="85"/>
      <c r="U60" s="85"/>
      <c r="V60" s="85"/>
      <c r="W60" s="85"/>
      <c r="X60" s="85">
        <v>4</v>
      </c>
      <c r="Y60" s="85"/>
      <c r="Z60" s="85"/>
      <c r="AA60" s="85"/>
      <c r="AB60" s="85"/>
      <c r="AC60" s="85">
        <v>5</v>
      </c>
      <c r="AD60" s="85"/>
      <c r="AE60" s="85"/>
      <c r="AF60" s="85"/>
      <c r="AG60" s="85"/>
      <c r="AH60" s="85"/>
      <c r="AI60" s="85">
        <v>6</v>
      </c>
      <c r="AJ60" s="85"/>
      <c r="AK60" s="85"/>
      <c r="AL60" s="85"/>
      <c r="AM60" s="85"/>
      <c r="AN60" s="85">
        <v>7</v>
      </c>
      <c r="AO60" s="85"/>
      <c r="AP60" s="85"/>
      <c r="AQ60" s="85"/>
      <c r="AR60" s="85"/>
      <c r="AS60" s="85">
        <v>8</v>
      </c>
      <c r="AT60" s="85"/>
      <c r="AU60" s="85"/>
      <c r="AV60" s="85"/>
      <c r="AW60" s="85"/>
      <c r="AX60" s="85"/>
      <c r="AY60" s="85">
        <v>9</v>
      </c>
      <c r="AZ60" s="85"/>
      <c r="BA60" s="85"/>
      <c r="BB60" s="85"/>
      <c r="BC60" s="85"/>
      <c r="BD60" s="85">
        <v>10</v>
      </c>
      <c r="BE60" s="85"/>
      <c r="BF60" s="85"/>
      <c r="BG60" s="85"/>
      <c r="BH60" s="85"/>
      <c r="BI60" s="86">
        <v>11</v>
      </c>
      <c r="BJ60" s="87"/>
      <c r="BK60" s="87"/>
      <c r="BL60" s="87"/>
      <c r="BM60" s="87"/>
      <c r="BN60" s="88"/>
      <c r="BO60" s="6"/>
      <c r="BP60" s="6"/>
      <c r="BQ60" s="6"/>
    </row>
    <row r="61" spans="1:79" ht="18" hidden="1" customHeight="1" x14ac:dyDescent="0.2">
      <c r="A61" s="74" t="s">
        <v>13</v>
      </c>
      <c r="B61" s="74"/>
      <c r="C61" s="128" t="s">
        <v>14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90" t="s">
        <v>10</v>
      </c>
      <c r="T61" s="90"/>
      <c r="U61" s="90"/>
      <c r="V61" s="90"/>
      <c r="W61" s="90"/>
      <c r="X61" s="90" t="s">
        <v>9</v>
      </c>
      <c r="Y61" s="90"/>
      <c r="Z61" s="90"/>
      <c r="AA61" s="90"/>
      <c r="AB61" s="90"/>
      <c r="AC61" s="64" t="s">
        <v>16</v>
      </c>
      <c r="AD61" s="94"/>
      <c r="AE61" s="94"/>
      <c r="AF61" s="94"/>
      <c r="AG61" s="94"/>
      <c r="AH61" s="94"/>
      <c r="AI61" s="90" t="s">
        <v>11</v>
      </c>
      <c r="AJ61" s="90"/>
      <c r="AK61" s="90"/>
      <c r="AL61" s="90"/>
      <c r="AM61" s="90"/>
      <c r="AN61" s="90" t="s">
        <v>12</v>
      </c>
      <c r="AO61" s="90"/>
      <c r="AP61" s="90"/>
      <c r="AQ61" s="90"/>
      <c r="AR61" s="90"/>
      <c r="AS61" s="64" t="s">
        <v>16</v>
      </c>
      <c r="AT61" s="94"/>
      <c r="AU61" s="94"/>
      <c r="AV61" s="94"/>
      <c r="AW61" s="94"/>
      <c r="AX61" s="94"/>
      <c r="AY61" s="135" t="s">
        <v>17</v>
      </c>
      <c r="AZ61" s="136"/>
      <c r="BA61" s="136"/>
      <c r="BB61" s="136"/>
      <c r="BC61" s="137"/>
      <c r="BD61" s="135" t="s">
        <v>17</v>
      </c>
      <c r="BE61" s="136"/>
      <c r="BF61" s="136"/>
      <c r="BG61" s="136"/>
      <c r="BH61" s="137"/>
      <c r="BI61" s="94" t="s">
        <v>16</v>
      </c>
      <c r="BJ61" s="94"/>
      <c r="BK61" s="94"/>
      <c r="BL61" s="94"/>
      <c r="BM61" s="94"/>
      <c r="BN61" s="94"/>
      <c r="BO61" s="7"/>
      <c r="BP61" s="7"/>
      <c r="BQ61" s="7"/>
      <c r="CA61" s="1" t="s">
        <v>21</v>
      </c>
    </row>
    <row r="62" spans="1:79" ht="75.75" customHeight="1" x14ac:dyDescent="0.2">
      <c r="A62" s="74">
        <v>1</v>
      </c>
      <c r="B62" s="74"/>
      <c r="C62" s="95" t="s">
        <v>119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6"/>
      <c r="S62" s="63">
        <v>45053869.859999999</v>
      </c>
      <c r="T62" s="63"/>
      <c r="U62" s="63"/>
      <c r="V62" s="63"/>
      <c r="W62" s="63"/>
      <c r="X62" s="63">
        <v>6068691.1399999997</v>
      </c>
      <c r="Y62" s="63"/>
      <c r="Z62" s="63"/>
      <c r="AA62" s="63"/>
      <c r="AB62" s="63"/>
      <c r="AC62" s="63">
        <f>S62+X62</f>
        <v>51122561</v>
      </c>
      <c r="AD62" s="63"/>
      <c r="AE62" s="63"/>
      <c r="AF62" s="63"/>
      <c r="AG62" s="63"/>
      <c r="AH62" s="63"/>
      <c r="AI62" s="63">
        <v>40085686.32</v>
      </c>
      <c r="AJ62" s="63"/>
      <c r="AK62" s="63"/>
      <c r="AL62" s="63"/>
      <c r="AM62" s="63"/>
      <c r="AN62" s="63">
        <v>5840955.3399999999</v>
      </c>
      <c r="AO62" s="63"/>
      <c r="AP62" s="63"/>
      <c r="AQ62" s="63"/>
      <c r="AR62" s="63"/>
      <c r="AS62" s="63">
        <f>AI62+AN62</f>
        <v>45926641.659999996</v>
      </c>
      <c r="AT62" s="63"/>
      <c r="AU62" s="63"/>
      <c r="AV62" s="63"/>
      <c r="AW62" s="63"/>
      <c r="AX62" s="63"/>
      <c r="AY62" s="63">
        <f>AI62-S62</f>
        <v>-4968183.5399999991</v>
      </c>
      <c r="AZ62" s="63"/>
      <c r="BA62" s="63"/>
      <c r="BB62" s="63"/>
      <c r="BC62" s="63"/>
      <c r="BD62" s="96">
        <f>AN62-X62</f>
        <v>-227735.79999999981</v>
      </c>
      <c r="BE62" s="96"/>
      <c r="BF62" s="96"/>
      <c r="BG62" s="96"/>
      <c r="BH62" s="96"/>
      <c r="BI62" s="96">
        <f>AY62+BD62</f>
        <v>-5195919.3399999989</v>
      </c>
      <c r="BJ62" s="96"/>
      <c r="BK62" s="96"/>
      <c r="BL62" s="96"/>
      <c r="BM62" s="96"/>
      <c r="BN62" s="96"/>
      <c r="BO62" s="8"/>
      <c r="BP62" s="8"/>
      <c r="BQ62" s="8"/>
      <c r="CA62" s="1" t="s">
        <v>22</v>
      </c>
    </row>
    <row r="63" spans="1:79" s="40" customFormat="1" ht="15" customHeight="1" x14ac:dyDescent="0.2">
      <c r="A63" s="78"/>
      <c r="B63" s="78"/>
      <c r="C63" s="93" t="s">
        <v>85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1"/>
      <c r="S63" s="50">
        <f>SUM(S62)</f>
        <v>45053869.859999999</v>
      </c>
      <c r="T63" s="50"/>
      <c r="U63" s="50"/>
      <c r="V63" s="50"/>
      <c r="W63" s="50"/>
      <c r="X63" s="50">
        <f>SUM(X62)</f>
        <v>6068691.1399999997</v>
      </c>
      <c r="Y63" s="50"/>
      <c r="Z63" s="50"/>
      <c r="AA63" s="50"/>
      <c r="AB63" s="50"/>
      <c r="AC63" s="50">
        <f>S63+X63</f>
        <v>51122561</v>
      </c>
      <c r="AD63" s="50"/>
      <c r="AE63" s="50"/>
      <c r="AF63" s="50"/>
      <c r="AG63" s="50"/>
      <c r="AH63" s="50"/>
      <c r="AI63" s="50">
        <f>SUM(AI62)</f>
        <v>40085686.32</v>
      </c>
      <c r="AJ63" s="50"/>
      <c r="AK63" s="50"/>
      <c r="AL63" s="50"/>
      <c r="AM63" s="50"/>
      <c r="AN63" s="50">
        <f>SUM(AN62)</f>
        <v>5840955.3399999999</v>
      </c>
      <c r="AO63" s="50"/>
      <c r="AP63" s="50"/>
      <c r="AQ63" s="50"/>
      <c r="AR63" s="50"/>
      <c r="AS63" s="50">
        <f>AI63+AN63</f>
        <v>45926641.659999996</v>
      </c>
      <c r="AT63" s="50"/>
      <c r="AU63" s="50"/>
      <c r="AV63" s="50"/>
      <c r="AW63" s="50"/>
      <c r="AX63" s="50"/>
      <c r="AY63" s="50">
        <f>AI63-S63</f>
        <v>-4968183.5399999991</v>
      </c>
      <c r="AZ63" s="50"/>
      <c r="BA63" s="50"/>
      <c r="BB63" s="50"/>
      <c r="BC63" s="50"/>
      <c r="BD63" s="92">
        <f>AN63-X63</f>
        <v>-227735.79999999981</v>
      </c>
      <c r="BE63" s="92"/>
      <c r="BF63" s="92"/>
      <c r="BG63" s="92"/>
      <c r="BH63" s="92"/>
      <c r="BI63" s="92">
        <f>AY63+BD63</f>
        <v>-5195919.3399999989</v>
      </c>
      <c r="BJ63" s="92"/>
      <c r="BK63" s="92"/>
      <c r="BL63" s="92"/>
      <c r="BM63" s="92"/>
      <c r="BN63" s="92"/>
      <c r="BO63" s="41"/>
      <c r="BP63" s="41"/>
      <c r="BQ63" s="41"/>
    </row>
    <row r="65" spans="1:79" ht="15.75" customHeight="1" x14ac:dyDescent="0.2">
      <c r="A65" s="116" t="s">
        <v>44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</row>
    <row r="66" spans="1:79" ht="15.75" customHeight="1" x14ac:dyDescent="0.2">
      <c r="A66" s="116" t="s">
        <v>62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</row>
    <row r="67" spans="1:79" ht="8.25" customHeight="1" x14ac:dyDescent="0.2"/>
    <row r="68" spans="1:79" ht="45" customHeight="1" x14ac:dyDescent="0.2">
      <c r="A68" s="100" t="s">
        <v>3</v>
      </c>
      <c r="B68" s="101"/>
      <c r="C68" s="100" t="s">
        <v>6</v>
      </c>
      <c r="D68" s="133"/>
      <c r="E68" s="133"/>
      <c r="F68" s="133"/>
      <c r="G68" s="133"/>
      <c r="H68" s="133"/>
      <c r="I68" s="101"/>
      <c r="J68" s="100" t="s">
        <v>5</v>
      </c>
      <c r="K68" s="133"/>
      <c r="L68" s="133"/>
      <c r="M68" s="133"/>
      <c r="N68" s="101"/>
      <c r="O68" s="100" t="s">
        <v>4</v>
      </c>
      <c r="P68" s="133"/>
      <c r="Q68" s="133"/>
      <c r="R68" s="133"/>
      <c r="S68" s="133"/>
      <c r="T68" s="133"/>
      <c r="U68" s="133"/>
      <c r="V68" s="133"/>
      <c r="W68" s="133"/>
      <c r="X68" s="101"/>
      <c r="Y68" s="85" t="s">
        <v>25</v>
      </c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 t="s">
        <v>46</v>
      </c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9" t="s">
        <v>0</v>
      </c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10"/>
      <c r="BS68" s="10"/>
      <c r="BT68" s="10"/>
      <c r="BU68" s="10"/>
      <c r="BV68" s="10"/>
      <c r="BW68" s="10"/>
      <c r="BX68" s="10"/>
      <c r="BY68" s="10"/>
      <c r="BZ68" s="9"/>
    </row>
    <row r="69" spans="1:79" ht="32.25" customHeight="1" x14ac:dyDescent="0.2">
      <c r="A69" s="102"/>
      <c r="B69" s="103"/>
      <c r="C69" s="102"/>
      <c r="D69" s="134"/>
      <c r="E69" s="134"/>
      <c r="F69" s="134"/>
      <c r="G69" s="134"/>
      <c r="H69" s="134"/>
      <c r="I69" s="103"/>
      <c r="J69" s="102"/>
      <c r="K69" s="134"/>
      <c r="L69" s="134"/>
      <c r="M69" s="134"/>
      <c r="N69" s="103"/>
      <c r="O69" s="102"/>
      <c r="P69" s="134"/>
      <c r="Q69" s="134"/>
      <c r="R69" s="134"/>
      <c r="S69" s="134"/>
      <c r="T69" s="134"/>
      <c r="U69" s="134"/>
      <c r="V69" s="134"/>
      <c r="W69" s="134"/>
      <c r="X69" s="103"/>
      <c r="Y69" s="86" t="s">
        <v>2</v>
      </c>
      <c r="Z69" s="87"/>
      <c r="AA69" s="87"/>
      <c r="AB69" s="87"/>
      <c r="AC69" s="88"/>
      <c r="AD69" s="86" t="s">
        <v>1</v>
      </c>
      <c r="AE69" s="87"/>
      <c r="AF69" s="87"/>
      <c r="AG69" s="87"/>
      <c r="AH69" s="88"/>
      <c r="AI69" s="85" t="s">
        <v>26</v>
      </c>
      <c r="AJ69" s="85"/>
      <c r="AK69" s="85"/>
      <c r="AL69" s="85"/>
      <c r="AM69" s="85"/>
      <c r="AN69" s="85" t="s">
        <v>2</v>
      </c>
      <c r="AO69" s="85"/>
      <c r="AP69" s="85"/>
      <c r="AQ69" s="85"/>
      <c r="AR69" s="85"/>
      <c r="AS69" s="85" t="s">
        <v>1</v>
      </c>
      <c r="AT69" s="85"/>
      <c r="AU69" s="85"/>
      <c r="AV69" s="85"/>
      <c r="AW69" s="85"/>
      <c r="AX69" s="85" t="s">
        <v>26</v>
      </c>
      <c r="AY69" s="85"/>
      <c r="AZ69" s="85"/>
      <c r="BA69" s="85"/>
      <c r="BB69" s="85"/>
      <c r="BC69" s="85" t="s">
        <v>2</v>
      </c>
      <c r="BD69" s="85"/>
      <c r="BE69" s="85"/>
      <c r="BF69" s="85"/>
      <c r="BG69" s="85"/>
      <c r="BH69" s="85" t="s">
        <v>1</v>
      </c>
      <c r="BI69" s="85"/>
      <c r="BJ69" s="85"/>
      <c r="BK69" s="85"/>
      <c r="BL69" s="85"/>
      <c r="BM69" s="85" t="s">
        <v>26</v>
      </c>
      <c r="BN69" s="85"/>
      <c r="BO69" s="85"/>
      <c r="BP69" s="85"/>
      <c r="BQ69" s="85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5.95" customHeight="1" x14ac:dyDescent="0.2">
      <c r="A70" s="85">
        <v>1</v>
      </c>
      <c r="B70" s="85"/>
      <c r="C70" s="85">
        <v>2</v>
      </c>
      <c r="D70" s="85"/>
      <c r="E70" s="85"/>
      <c r="F70" s="85"/>
      <c r="G70" s="85"/>
      <c r="H70" s="85"/>
      <c r="I70" s="85"/>
      <c r="J70" s="85">
        <v>3</v>
      </c>
      <c r="K70" s="85"/>
      <c r="L70" s="85"/>
      <c r="M70" s="85"/>
      <c r="N70" s="85"/>
      <c r="O70" s="85">
        <v>4</v>
      </c>
      <c r="P70" s="85"/>
      <c r="Q70" s="85"/>
      <c r="R70" s="85"/>
      <c r="S70" s="85"/>
      <c r="T70" s="85"/>
      <c r="U70" s="85"/>
      <c r="V70" s="85"/>
      <c r="W70" s="85"/>
      <c r="X70" s="85"/>
      <c r="Y70" s="85">
        <v>5</v>
      </c>
      <c r="Z70" s="85"/>
      <c r="AA70" s="85"/>
      <c r="AB70" s="85"/>
      <c r="AC70" s="85"/>
      <c r="AD70" s="85">
        <v>6</v>
      </c>
      <c r="AE70" s="85"/>
      <c r="AF70" s="85"/>
      <c r="AG70" s="85"/>
      <c r="AH70" s="85"/>
      <c r="AI70" s="85">
        <v>7</v>
      </c>
      <c r="AJ70" s="85"/>
      <c r="AK70" s="85"/>
      <c r="AL70" s="85"/>
      <c r="AM70" s="85"/>
      <c r="AN70" s="86">
        <v>8</v>
      </c>
      <c r="AO70" s="87"/>
      <c r="AP70" s="87"/>
      <c r="AQ70" s="87"/>
      <c r="AR70" s="88"/>
      <c r="AS70" s="86">
        <v>9</v>
      </c>
      <c r="AT70" s="87"/>
      <c r="AU70" s="87"/>
      <c r="AV70" s="87"/>
      <c r="AW70" s="88"/>
      <c r="AX70" s="86">
        <v>10</v>
      </c>
      <c r="AY70" s="87"/>
      <c r="AZ70" s="87"/>
      <c r="BA70" s="87"/>
      <c r="BB70" s="88"/>
      <c r="BC70" s="86">
        <v>11</v>
      </c>
      <c r="BD70" s="87"/>
      <c r="BE70" s="87"/>
      <c r="BF70" s="87"/>
      <c r="BG70" s="88"/>
      <c r="BH70" s="86">
        <v>12</v>
      </c>
      <c r="BI70" s="87"/>
      <c r="BJ70" s="87"/>
      <c r="BK70" s="87"/>
      <c r="BL70" s="88"/>
      <c r="BM70" s="86">
        <v>13</v>
      </c>
      <c r="BN70" s="87"/>
      <c r="BO70" s="87"/>
      <c r="BP70" s="87"/>
      <c r="BQ70" s="88"/>
      <c r="BR70" s="2"/>
      <c r="BS70" s="2"/>
      <c r="BT70" s="2"/>
      <c r="BU70" s="2"/>
      <c r="BV70" s="2"/>
      <c r="BW70" s="2"/>
      <c r="BX70" s="2"/>
      <c r="BY70" s="2"/>
      <c r="BZ70" s="9"/>
    </row>
    <row r="71" spans="1:79" ht="12.75" hidden="1" customHeight="1" x14ac:dyDescent="0.2">
      <c r="A71" s="74" t="s">
        <v>36</v>
      </c>
      <c r="B71" s="74"/>
      <c r="C71" s="125" t="s">
        <v>14</v>
      </c>
      <c r="D71" s="126"/>
      <c r="E71" s="126"/>
      <c r="F71" s="126"/>
      <c r="G71" s="126"/>
      <c r="H71" s="126"/>
      <c r="I71" s="127"/>
      <c r="J71" s="74" t="s">
        <v>15</v>
      </c>
      <c r="K71" s="74"/>
      <c r="L71" s="74"/>
      <c r="M71" s="74"/>
      <c r="N71" s="74"/>
      <c r="O71" s="128" t="s">
        <v>37</v>
      </c>
      <c r="P71" s="128"/>
      <c r="Q71" s="128"/>
      <c r="R71" s="128"/>
      <c r="S71" s="128"/>
      <c r="T71" s="128"/>
      <c r="U71" s="128"/>
      <c r="V71" s="128"/>
      <c r="W71" s="128"/>
      <c r="X71" s="125"/>
      <c r="Y71" s="90" t="s">
        <v>10</v>
      </c>
      <c r="Z71" s="90"/>
      <c r="AA71" s="90"/>
      <c r="AB71" s="90"/>
      <c r="AC71" s="90"/>
      <c r="AD71" s="90" t="s">
        <v>29</v>
      </c>
      <c r="AE71" s="90"/>
      <c r="AF71" s="90"/>
      <c r="AG71" s="90"/>
      <c r="AH71" s="90"/>
      <c r="AI71" s="90" t="s">
        <v>78</v>
      </c>
      <c r="AJ71" s="90"/>
      <c r="AK71" s="90"/>
      <c r="AL71" s="90"/>
      <c r="AM71" s="90"/>
      <c r="AN71" s="90" t="s">
        <v>30</v>
      </c>
      <c r="AO71" s="90"/>
      <c r="AP71" s="90"/>
      <c r="AQ71" s="90"/>
      <c r="AR71" s="90"/>
      <c r="AS71" s="90" t="s">
        <v>11</v>
      </c>
      <c r="AT71" s="90"/>
      <c r="AU71" s="90"/>
      <c r="AV71" s="90"/>
      <c r="AW71" s="90"/>
      <c r="AX71" s="90" t="s">
        <v>79</v>
      </c>
      <c r="AY71" s="90"/>
      <c r="AZ71" s="90"/>
      <c r="BA71" s="90"/>
      <c r="BB71" s="90"/>
      <c r="BC71" s="90" t="s">
        <v>32</v>
      </c>
      <c r="BD71" s="90"/>
      <c r="BE71" s="90"/>
      <c r="BF71" s="90"/>
      <c r="BG71" s="90"/>
      <c r="BH71" s="90" t="s">
        <v>32</v>
      </c>
      <c r="BI71" s="90"/>
      <c r="BJ71" s="90"/>
      <c r="BK71" s="90"/>
      <c r="BL71" s="90"/>
      <c r="BM71" s="91" t="s">
        <v>16</v>
      </c>
      <c r="BN71" s="91"/>
      <c r="BO71" s="91"/>
      <c r="BP71" s="91"/>
      <c r="BQ71" s="91"/>
      <c r="BR71" s="12"/>
      <c r="BS71" s="12"/>
      <c r="BT71" s="9"/>
      <c r="BU71" s="9"/>
      <c r="BV71" s="9"/>
      <c r="BW71" s="9"/>
      <c r="BX71" s="9"/>
      <c r="BY71" s="9"/>
      <c r="BZ71" s="9"/>
      <c r="CA71" s="1" t="s">
        <v>23</v>
      </c>
    </row>
    <row r="72" spans="1:79" s="40" customFormat="1" ht="15.75" customHeight="1" x14ac:dyDescent="0.2">
      <c r="A72" s="78">
        <v>0</v>
      </c>
      <c r="B72" s="78"/>
      <c r="C72" s="82" t="s">
        <v>86</v>
      </c>
      <c r="D72" s="82"/>
      <c r="E72" s="82"/>
      <c r="F72" s="82"/>
      <c r="G72" s="82"/>
      <c r="H72" s="82"/>
      <c r="I72" s="82"/>
      <c r="J72" s="82" t="s">
        <v>87</v>
      </c>
      <c r="K72" s="82"/>
      <c r="L72" s="82"/>
      <c r="M72" s="82"/>
      <c r="N72" s="82"/>
      <c r="O72" s="82" t="s">
        <v>87</v>
      </c>
      <c r="P72" s="82"/>
      <c r="Q72" s="82"/>
      <c r="R72" s="82"/>
      <c r="S72" s="82"/>
      <c r="T72" s="82"/>
      <c r="U72" s="82"/>
      <c r="V72" s="82"/>
      <c r="W72" s="82"/>
      <c r="X72" s="82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42"/>
      <c r="BS72" s="42"/>
      <c r="BT72" s="42"/>
      <c r="BU72" s="42"/>
      <c r="BV72" s="42"/>
      <c r="BW72" s="42"/>
      <c r="BX72" s="42"/>
      <c r="BY72" s="42"/>
      <c r="BZ72" s="43"/>
      <c r="CA72" s="40" t="s">
        <v>24</v>
      </c>
    </row>
    <row r="73" spans="1:79" ht="15.75" customHeight="1" x14ac:dyDescent="0.2">
      <c r="A73" s="74">
        <v>0</v>
      </c>
      <c r="B73" s="74"/>
      <c r="C73" s="53" t="s">
        <v>88</v>
      </c>
      <c r="D73" s="75"/>
      <c r="E73" s="75"/>
      <c r="F73" s="75"/>
      <c r="G73" s="75"/>
      <c r="H73" s="75"/>
      <c r="I73" s="76"/>
      <c r="J73" s="77" t="s">
        <v>89</v>
      </c>
      <c r="K73" s="77"/>
      <c r="L73" s="77"/>
      <c r="M73" s="77"/>
      <c r="N73" s="77"/>
      <c r="O73" s="53" t="s">
        <v>90</v>
      </c>
      <c r="P73" s="75"/>
      <c r="Q73" s="75"/>
      <c r="R73" s="75"/>
      <c r="S73" s="75"/>
      <c r="T73" s="75"/>
      <c r="U73" s="75"/>
      <c r="V73" s="75"/>
      <c r="W73" s="75"/>
      <c r="X73" s="76"/>
      <c r="Y73" s="63">
        <v>2</v>
      </c>
      <c r="Z73" s="63"/>
      <c r="AA73" s="63"/>
      <c r="AB73" s="63"/>
      <c r="AC73" s="63"/>
      <c r="AD73" s="63">
        <v>2</v>
      </c>
      <c r="AE73" s="63"/>
      <c r="AF73" s="63"/>
      <c r="AG73" s="63"/>
      <c r="AH73" s="63"/>
      <c r="AI73" s="63">
        <v>4</v>
      </c>
      <c r="AJ73" s="63"/>
      <c r="AK73" s="63"/>
      <c r="AL73" s="63"/>
      <c r="AM73" s="63"/>
      <c r="AN73" s="63">
        <v>0</v>
      </c>
      <c r="AO73" s="63"/>
      <c r="AP73" s="63"/>
      <c r="AQ73" s="63"/>
      <c r="AR73" s="63"/>
      <c r="AS73" s="63">
        <v>0</v>
      </c>
      <c r="AT73" s="63"/>
      <c r="AU73" s="63"/>
      <c r="AV73" s="63"/>
      <c r="AW73" s="63"/>
      <c r="AX73" s="63">
        <v>0</v>
      </c>
      <c r="AY73" s="63"/>
      <c r="AZ73" s="63"/>
      <c r="BA73" s="63"/>
      <c r="BB73" s="63"/>
      <c r="BC73" s="63">
        <f t="shared" ref="BC73:BC82" si="0">AN73-Y73</f>
        <v>-2</v>
      </c>
      <c r="BD73" s="63"/>
      <c r="BE73" s="63"/>
      <c r="BF73" s="63"/>
      <c r="BG73" s="63"/>
      <c r="BH73" s="63">
        <f t="shared" ref="BH73:BH82" si="1">AS73-AD73</f>
        <v>-2</v>
      </c>
      <c r="BI73" s="63"/>
      <c r="BJ73" s="63"/>
      <c r="BK73" s="63"/>
      <c r="BL73" s="63"/>
      <c r="BM73" s="63">
        <v>-4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25.5" customHeight="1" x14ac:dyDescent="0.2">
      <c r="A74" s="74">
        <v>0</v>
      </c>
      <c r="B74" s="74"/>
      <c r="C74" s="53" t="s">
        <v>91</v>
      </c>
      <c r="D74" s="75"/>
      <c r="E74" s="75"/>
      <c r="F74" s="75"/>
      <c r="G74" s="75"/>
      <c r="H74" s="75"/>
      <c r="I74" s="76"/>
      <c r="J74" s="77" t="s">
        <v>92</v>
      </c>
      <c r="K74" s="77"/>
      <c r="L74" s="77"/>
      <c r="M74" s="77"/>
      <c r="N74" s="77"/>
      <c r="O74" s="53" t="s">
        <v>93</v>
      </c>
      <c r="P74" s="75"/>
      <c r="Q74" s="75"/>
      <c r="R74" s="75"/>
      <c r="S74" s="75"/>
      <c r="T74" s="75"/>
      <c r="U74" s="75"/>
      <c r="V74" s="75"/>
      <c r="W74" s="75"/>
      <c r="X74" s="76"/>
      <c r="Y74" s="63">
        <v>25352605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f>SUM(Y74:AH74)</f>
        <v>25352605</v>
      </c>
      <c r="AJ74" s="63"/>
      <c r="AK74" s="63"/>
      <c r="AL74" s="63"/>
      <c r="AM74" s="63"/>
      <c r="AN74" s="63">
        <v>20384574.239999998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f>SUM(AN74:AW74)</f>
        <v>20384574.239999998</v>
      </c>
      <c r="AY74" s="63"/>
      <c r="AZ74" s="63"/>
      <c r="BA74" s="63"/>
      <c r="BB74" s="63"/>
      <c r="BC74" s="63">
        <f t="shared" si="0"/>
        <v>-4968030.7600000016</v>
      </c>
      <c r="BD74" s="63"/>
      <c r="BE74" s="63"/>
      <c r="BF74" s="63"/>
      <c r="BG74" s="63"/>
      <c r="BH74" s="63">
        <f t="shared" si="1"/>
        <v>0</v>
      </c>
      <c r="BI74" s="63"/>
      <c r="BJ74" s="63"/>
      <c r="BK74" s="63"/>
      <c r="BL74" s="63"/>
      <c r="BM74" s="63">
        <f>SUM(BC74:BL74)</f>
        <v>-4968030.7600000016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51" customHeight="1" x14ac:dyDescent="0.2">
      <c r="A75" s="74">
        <v>0</v>
      </c>
      <c r="B75" s="74"/>
      <c r="C75" s="53" t="s">
        <v>94</v>
      </c>
      <c r="D75" s="75"/>
      <c r="E75" s="75"/>
      <c r="F75" s="75"/>
      <c r="G75" s="75"/>
      <c r="H75" s="75"/>
      <c r="I75" s="76"/>
      <c r="J75" s="77" t="s">
        <v>95</v>
      </c>
      <c r="K75" s="77"/>
      <c r="L75" s="77"/>
      <c r="M75" s="77"/>
      <c r="N75" s="77"/>
      <c r="O75" s="53" t="s">
        <v>93</v>
      </c>
      <c r="P75" s="75"/>
      <c r="Q75" s="75"/>
      <c r="R75" s="75"/>
      <c r="S75" s="75"/>
      <c r="T75" s="75"/>
      <c r="U75" s="75"/>
      <c r="V75" s="75"/>
      <c r="W75" s="75"/>
      <c r="X75" s="76"/>
      <c r="Y75" s="63">
        <v>0</v>
      </c>
      <c r="Z75" s="63"/>
      <c r="AA75" s="63"/>
      <c r="AB75" s="63"/>
      <c r="AC75" s="63"/>
      <c r="AD75" s="63">
        <v>1936610.2</v>
      </c>
      <c r="AE75" s="63"/>
      <c r="AF75" s="63"/>
      <c r="AG75" s="63"/>
      <c r="AH75" s="63"/>
      <c r="AI75" s="63">
        <f t="shared" ref="AI75:AI78" si="2">SUM(Y75:AH75)</f>
        <v>1936610.2</v>
      </c>
      <c r="AJ75" s="63"/>
      <c r="AK75" s="63"/>
      <c r="AL75" s="63"/>
      <c r="AM75" s="63"/>
      <c r="AN75" s="63">
        <v>0</v>
      </c>
      <c r="AO75" s="63"/>
      <c r="AP75" s="63"/>
      <c r="AQ75" s="63"/>
      <c r="AR75" s="63"/>
      <c r="AS75" s="63">
        <v>1757579.4</v>
      </c>
      <c r="AT75" s="63"/>
      <c r="AU75" s="63"/>
      <c r="AV75" s="63"/>
      <c r="AW75" s="63"/>
      <c r="AX75" s="63">
        <f t="shared" ref="AX75:AX78" si="3">SUM(AN75:AW75)</f>
        <v>1757579.4</v>
      </c>
      <c r="AY75" s="63"/>
      <c r="AZ75" s="63"/>
      <c r="BA75" s="63"/>
      <c r="BB75" s="63"/>
      <c r="BC75" s="63">
        <f t="shared" si="0"/>
        <v>0</v>
      </c>
      <c r="BD75" s="63"/>
      <c r="BE75" s="63"/>
      <c r="BF75" s="63"/>
      <c r="BG75" s="63"/>
      <c r="BH75" s="63">
        <f t="shared" si="1"/>
        <v>-179030.80000000005</v>
      </c>
      <c r="BI75" s="63"/>
      <c r="BJ75" s="63"/>
      <c r="BK75" s="63"/>
      <c r="BL75" s="63"/>
      <c r="BM75" s="63">
        <f>SUM(BC75:BL75)</f>
        <v>-179030.80000000005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38.25" customHeight="1" x14ac:dyDescent="0.2">
      <c r="A76" s="74">
        <v>0</v>
      </c>
      <c r="B76" s="74"/>
      <c r="C76" s="53" t="s">
        <v>120</v>
      </c>
      <c r="D76" s="75"/>
      <c r="E76" s="75"/>
      <c r="F76" s="75"/>
      <c r="G76" s="75"/>
      <c r="H76" s="75"/>
      <c r="I76" s="76"/>
      <c r="J76" s="77" t="s">
        <v>95</v>
      </c>
      <c r="K76" s="77"/>
      <c r="L76" s="77"/>
      <c r="M76" s="77"/>
      <c r="N76" s="77"/>
      <c r="O76" s="53" t="s">
        <v>93</v>
      </c>
      <c r="P76" s="75"/>
      <c r="Q76" s="75"/>
      <c r="R76" s="75"/>
      <c r="S76" s="75"/>
      <c r="T76" s="75"/>
      <c r="U76" s="75"/>
      <c r="V76" s="75"/>
      <c r="W76" s="75"/>
      <c r="X76" s="76"/>
      <c r="Y76" s="63">
        <v>0</v>
      </c>
      <c r="Z76" s="63"/>
      <c r="AA76" s="63"/>
      <c r="AB76" s="63"/>
      <c r="AC76" s="63"/>
      <c r="AD76" s="63">
        <v>4132080.94</v>
      </c>
      <c r="AE76" s="63"/>
      <c r="AF76" s="63"/>
      <c r="AG76" s="63"/>
      <c r="AH76" s="63"/>
      <c r="AI76" s="63">
        <f t="shared" si="2"/>
        <v>4132080.94</v>
      </c>
      <c r="AJ76" s="63"/>
      <c r="AK76" s="63"/>
      <c r="AL76" s="63"/>
      <c r="AM76" s="63"/>
      <c r="AN76" s="63">
        <v>0</v>
      </c>
      <c r="AO76" s="63"/>
      <c r="AP76" s="63"/>
      <c r="AQ76" s="63"/>
      <c r="AR76" s="63"/>
      <c r="AS76" s="63">
        <v>4083375.94</v>
      </c>
      <c r="AT76" s="63"/>
      <c r="AU76" s="63"/>
      <c r="AV76" s="63"/>
      <c r="AW76" s="63"/>
      <c r="AX76" s="63">
        <f t="shared" si="3"/>
        <v>4083375.94</v>
      </c>
      <c r="AY76" s="63"/>
      <c r="AZ76" s="63"/>
      <c r="BA76" s="63"/>
      <c r="BB76" s="63"/>
      <c r="BC76" s="63">
        <f t="shared" si="0"/>
        <v>0</v>
      </c>
      <c r="BD76" s="63"/>
      <c r="BE76" s="63"/>
      <c r="BF76" s="63"/>
      <c r="BG76" s="63"/>
      <c r="BH76" s="63">
        <f t="shared" si="1"/>
        <v>-48705</v>
      </c>
      <c r="BI76" s="63"/>
      <c r="BJ76" s="63"/>
      <c r="BK76" s="63"/>
      <c r="BL76" s="63"/>
      <c r="BM76" s="63">
        <f>SUM(BC76:BL76)</f>
        <v>-48705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51" customHeight="1" x14ac:dyDescent="0.2">
      <c r="A77" s="74">
        <v>0</v>
      </c>
      <c r="B77" s="74"/>
      <c r="C77" s="53" t="s">
        <v>96</v>
      </c>
      <c r="D77" s="75"/>
      <c r="E77" s="75"/>
      <c r="F77" s="75"/>
      <c r="G77" s="75"/>
      <c r="H77" s="75"/>
      <c r="I77" s="76"/>
      <c r="J77" s="77" t="s">
        <v>89</v>
      </c>
      <c r="K77" s="77"/>
      <c r="L77" s="77"/>
      <c r="M77" s="77"/>
      <c r="N77" s="77"/>
      <c r="O77" s="53" t="s">
        <v>93</v>
      </c>
      <c r="P77" s="75"/>
      <c r="Q77" s="75"/>
      <c r="R77" s="75"/>
      <c r="S77" s="75"/>
      <c r="T77" s="75"/>
      <c r="U77" s="75"/>
      <c r="V77" s="75"/>
      <c r="W77" s="75"/>
      <c r="X77" s="76"/>
      <c r="Y77" s="63">
        <v>0</v>
      </c>
      <c r="Z77" s="63"/>
      <c r="AA77" s="63"/>
      <c r="AB77" s="63"/>
      <c r="AC77" s="63"/>
      <c r="AD77" s="63">
        <v>9</v>
      </c>
      <c r="AE77" s="63"/>
      <c r="AF77" s="63"/>
      <c r="AG77" s="63"/>
      <c r="AH77" s="63"/>
      <c r="AI77" s="63">
        <f t="shared" si="2"/>
        <v>9</v>
      </c>
      <c r="AJ77" s="63"/>
      <c r="AK77" s="63"/>
      <c r="AL77" s="63"/>
      <c r="AM77" s="63"/>
      <c r="AN77" s="63">
        <v>0</v>
      </c>
      <c r="AO77" s="63"/>
      <c r="AP77" s="63"/>
      <c r="AQ77" s="63"/>
      <c r="AR77" s="63"/>
      <c r="AS77" s="63">
        <v>9</v>
      </c>
      <c r="AT77" s="63"/>
      <c r="AU77" s="63"/>
      <c r="AV77" s="63"/>
      <c r="AW77" s="63"/>
      <c r="AX77" s="63">
        <f t="shared" si="3"/>
        <v>9</v>
      </c>
      <c r="AY77" s="63"/>
      <c r="AZ77" s="63"/>
      <c r="BA77" s="63"/>
      <c r="BB77" s="63"/>
      <c r="BC77" s="63">
        <f t="shared" si="0"/>
        <v>0</v>
      </c>
      <c r="BD77" s="63"/>
      <c r="BE77" s="63"/>
      <c r="BF77" s="63"/>
      <c r="BG77" s="63"/>
      <c r="BH77" s="63">
        <f t="shared" si="1"/>
        <v>0</v>
      </c>
      <c r="BI77" s="63"/>
      <c r="BJ77" s="63"/>
      <c r="BK77" s="63"/>
      <c r="BL77" s="63"/>
      <c r="BM77" s="63">
        <f t="shared" ref="BM77:BM79" si="4">SUM(BC77:BL77)</f>
        <v>0</v>
      </c>
      <c r="BN77" s="63"/>
      <c r="BO77" s="63"/>
      <c r="BP77" s="63"/>
      <c r="BQ77" s="63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38.25" customHeight="1" x14ac:dyDescent="0.2">
      <c r="A78" s="74">
        <v>0</v>
      </c>
      <c r="B78" s="74"/>
      <c r="C78" s="53" t="s">
        <v>121</v>
      </c>
      <c r="D78" s="75"/>
      <c r="E78" s="75"/>
      <c r="F78" s="75"/>
      <c r="G78" s="75"/>
      <c r="H78" s="75"/>
      <c r="I78" s="76"/>
      <c r="J78" s="77" t="s">
        <v>89</v>
      </c>
      <c r="K78" s="77"/>
      <c r="L78" s="77"/>
      <c r="M78" s="77"/>
      <c r="N78" s="77"/>
      <c r="O78" s="53" t="s">
        <v>93</v>
      </c>
      <c r="P78" s="75"/>
      <c r="Q78" s="75"/>
      <c r="R78" s="75"/>
      <c r="S78" s="75"/>
      <c r="T78" s="75"/>
      <c r="U78" s="75"/>
      <c r="V78" s="75"/>
      <c r="W78" s="75"/>
      <c r="X78" s="76"/>
      <c r="Y78" s="63">
        <v>0</v>
      </c>
      <c r="Z78" s="63"/>
      <c r="AA78" s="63"/>
      <c r="AB78" s="63"/>
      <c r="AC78" s="63"/>
      <c r="AD78" s="63">
        <v>2</v>
      </c>
      <c r="AE78" s="63"/>
      <c r="AF78" s="63"/>
      <c r="AG78" s="63"/>
      <c r="AH78" s="63"/>
      <c r="AI78" s="63">
        <f t="shared" si="2"/>
        <v>2</v>
      </c>
      <c r="AJ78" s="63"/>
      <c r="AK78" s="63"/>
      <c r="AL78" s="63"/>
      <c r="AM78" s="63"/>
      <c r="AN78" s="63">
        <v>0</v>
      </c>
      <c r="AO78" s="63"/>
      <c r="AP78" s="63"/>
      <c r="AQ78" s="63"/>
      <c r="AR78" s="63"/>
      <c r="AS78" s="63">
        <v>2</v>
      </c>
      <c r="AT78" s="63"/>
      <c r="AU78" s="63"/>
      <c r="AV78" s="63"/>
      <c r="AW78" s="63"/>
      <c r="AX78" s="63">
        <f t="shared" si="3"/>
        <v>2</v>
      </c>
      <c r="AY78" s="63"/>
      <c r="AZ78" s="63"/>
      <c r="BA78" s="63"/>
      <c r="BB78" s="63"/>
      <c r="BC78" s="63">
        <f t="shared" si="0"/>
        <v>0</v>
      </c>
      <c r="BD78" s="63"/>
      <c r="BE78" s="63"/>
      <c r="BF78" s="63"/>
      <c r="BG78" s="63"/>
      <c r="BH78" s="63">
        <f t="shared" si="1"/>
        <v>0</v>
      </c>
      <c r="BI78" s="63"/>
      <c r="BJ78" s="63"/>
      <c r="BK78" s="63"/>
      <c r="BL78" s="63"/>
      <c r="BM78" s="63">
        <f t="shared" si="4"/>
        <v>0</v>
      </c>
      <c r="BN78" s="63"/>
      <c r="BO78" s="63"/>
      <c r="BP78" s="63"/>
      <c r="BQ78" s="63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38.25" customHeight="1" x14ac:dyDescent="0.2">
      <c r="A79" s="59"/>
      <c r="B79" s="60"/>
      <c r="C79" s="53" t="s">
        <v>123</v>
      </c>
      <c r="D79" s="54"/>
      <c r="E79" s="54"/>
      <c r="F79" s="54"/>
      <c r="G79" s="54"/>
      <c r="H79" s="54"/>
      <c r="I79" s="55"/>
      <c r="J79" s="56" t="s">
        <v>92</v>
      </c>
      <c r="K79" s="61"/>
      <c r="L79" s="61"/>
      <c r="M79" s="61"/>
      <c r="N79" s="62"/>
      <c r="O79" s="53" t="s">
        <v>93</v>
      </c>
      <c r="P79" s="54"/>
      <c r="Q79" s="54"/>
      <c r="R79" s="54"/>
      <c r="S79" s="54"/>
      <c r="T79" s="54"/>
      <c r="U79" s="54"/>
      <c r="V79" s="54"/>
      <c r="W79" s="54"/>
      <c r="X79" s="55"/>
      <c r="Y79" s="47">
        <v>700000</v>
      </c>
      <c r="Z79" s="48"/>
      <c r="AA79" s="48"/>
      <c r="AB79" s="48"/>
      <c r="AC79" s="49"/>
      <c r="AD79" s="47">
        <v>0</v>
      </c>
      <c r="AE79" s="48"/>
      <c r="AF79" s="48"/>
      <c r="AG79" s="48"/>
      <c r="AH79" s="49"/>
      <c r="AI79" s="47">
        <f t="shared" ref="AI79" si="5">SUM(Y79:AH79)</f>
        <v>700000</v>
      </c>
      <c r="AJ79" s="48"/>
      <c r="AK79" s="48"/>
      <c r="AL79" s="48"/>
      <c r="AM79" s="49"/>
      <c r="AN79" s="47">
        <v>699890</v>
      </c>
      <c r="AO79" s="48"/>
      <c r="AP79" s="48"/>
      <c r="AQ79" s="48"/>
      <c r="AR79" s="49"/>
      <c r="AS79" s="47">
        <v>0</v>
      </c>
      <c r="AT79" s="48"/>
      <c r="AU79" s="48"/>
      <c r="AV79" s="48"/>
      <c r="AW79" s="49"/>
      <c r="AX79" s="47">
        <f t="shared" ref="AX79" si="6">SUM(AN79:AW79)</f>
        <v>699890</v>
      </c>
      <c r="AY79" s="48"/>
      <c r="AZ79" s="48"/>
      <c r="BA79" s="48"/>
      <c r="BB79" s="49"/>
      <c r="BC79" s="47">
        <f t="shared" si="0"/>
        <v>-110</v>
      </c>
      <c r="BD79" s="48"/>
      <c r="BE79" s="48"/>
      <c r="BF79" s="48"/>
      <c r="BG79" s="49"/>
      <c r="BH79" s="47">
        <f t="shared" si="1"/>
        <v>0</v>
      </c>
      <c r="BI79" s="48"/>
      <c r="BJ79" s="48"/>
      <c r="BK79" s="48"/>
      <c r="BL79" s="49"/>
      <c r="BM79" s="63">
        <f t="shared" si="4"/>
        <v>-110</v>
      </c>
      <c r="BN79" s="63"/>
      <c r="BO79" s="63"/>
      <c r="BP79" s="63"/>
      <c r="BQ79" s="63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29.25" customHeight="1" x14ac:dyDescent="0.2">
      <c r="A80" s="59"/>
      <c r="B80" s="60"/>
      <c r="C80" s="53" t="s">
        <v>124</v>
      </c>
      <c r="D80" s="54"/>
      <c r="E80" s="54"/>
      <c r="F80" s="54"/>
      <c r="G80" s="54"/>
      <c r="H80" s="54"/>
      <c r="I80" s="55"/>
      <c r="J80" s="56" t="s">
        <v>92</v>
      </c>
      <c r="K80" s="61"/>
      <c r="L80" s="61"/>
      <c r="M80" s="61"/>
      <c r="N80" s="62"/>
      <c r="O80" s="53" t="s">
        <v>93</v>
      </c>
      <c r="P80" s="54"/>
      <c r="Q80" s="54"/>
      <c r="R80" s="54"/>
      <c r="S80" s="54"/>
      <c r="T80" s="54"/>
      <c r="U80" s="54"/>
      <c r="V80" s="54"/>
      <c r="W80" s="54"/>
      <c r="X80" s="55"/>
      <c r="Y80" s="47">
        <v>250000</v>
      </c>
      <c r="Z80" s="48"/>
      <c r="AA80" s="48"/>
      <c r="AB80" s="48"/>
      <c r="AC80" s="49"/>
      <c r="AD80" s="47">
        <v>0</v>
      </c>
      <c r="AE80" s="48"/>
      <c r="AF80" s="48"/>
      <c r="AG80" s="48"/>
      <c r="AH80" s="49"/>
      <c r="AI80" s="47">
        <f t="shared" ref="AI80" si="7">SUM(Y80:AH80)</f>
        <v>250000</v>
      </c>
      <c r="AJ80" s="48"/>
      <c r="AK80" s="48"/>
      <c r="AL80" s="48"/>
      <c r="AM80" s="49"/>
      <c r="AN80" s="47">
        <v>250000</v>
      </c>
      <c r="AO80" s="48"/>
      <c r="AP80" s="48"/>
      <c r="AQ80" s="48"/>
      <c r="AR80" s="49"/>
      <c r="AS80" s="47">
        <v>0</v>
      </c>
      <c r="AT80" s="48"/>
      <c r="AU80" s="48"/>
      <c r="AV80" s="48"/>
      <c r="AW80" s="49"/>
      <c r="AX80" s="47">
        <f t="shared" ref="AX80" si="8">SUM(AN80:AW80)</f>
        <v>250000</v>
      </c>
      <c r="AY80" s="48"/>
      <c r="AZ80" s="48"/>
      <c r="BA80" s="48"/>
      <c r="BB80" s="49"/>
      <c r="BC80" s="47">
        <f t="shared" si="0"/>
        <v>0</v>
      </c>
      <c r="BD80" s="48"/>
      <c r="BE80" s="48"/>
      <c r="BF80" s="48"/>
      <c r="BG80" s="49"/>
      <c r="BH80" s="47">
        <f t="shared" si="1"/>
        <v>0</v>
      </c>
      <c r="BI80" s="48"/>
      <c r="BJ80" s="48"/>
      <c r="BK80" s="48"/>
      <c r="BL80" s="49"/>
      <c r="BM80" s="47">
        <f t="shared" ref="BM80" si="9">SUM(BC80:BL80)</f>
        <v>0</v>
      </c>
      <c r="BN80" s="48"/>
      <c r="BO80" s="48"/>
      <c r="BP80" s="48"/>
      <c r="BQ80" s="49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53.25" customHeight="1" x14ac:dyDescent="0.2">
      <c r="A81" s="59"/>
      <c r="B81" s="60"/>
      <c r="C81" s="53" t="s">
        <v>125</v>
      </c>
      <c r="D81" s="54"/>
      <c r="E81" s="54"/>
      <c r="F81" s="54"/>
      <c r="G81" s="54"/>
      <c r="H81" s="54"/>
      <c r="I81" s="55"/>
      <c r="J81" s="56" t="s">
        <v>92</v>
      </c>
      <c r="K81" s="61"/>
      <c r="L81" s="61"/>
      <c r="M81" s="61"/>
      <c r="N81" s="62"/>
      <c r="O81" s="53" t="s">
        <v>93</v>
      </c>
      <c r="P81" s="54"/>
      <c r="Q81" s="54"/>
      <c r="R81" s="54"/>
      <c r="S81" s="54"/>
      <c r="T81" s="54"/>
      <c r="U81" s="54"/>
      <c r="V81" s="54"/>
      <c r="W81" s="54"/>
      <c r="X81" s="55"/>
      <c r="Y81" s="47">
        <v>11396264.859999999</v>
      </c>
      <c r="Z81" s="48"/>
      <c r="AA81" s="48"/>
      <c r="AB81" s="48"/>
      <c r="AC81" s="49"/>
      <c r="AD81" s="47">
        <v>0</v>
      </c>
      <c r="AE81" s="48"/>
      <c r="AF81" s="48"/>
      <c r="AG81" s="48"/>
      <c r="AH81" s="49"/>
      <c r="AI81" s="47">
        <f t="shared" ref="AI81" si="10">SUM(Y81:AH81)</f>
        <v>11396264.859999999</v>
      </c>
      <c r="AJ81" s="48"/>
      <c r="AK81" s="48"/>
      <c r="AL81" s="48"/>
      <c r="AM81" s="49"/>
      <c r="AN81" s="47">
        <v>11396222.08</v>
      </c>
      <c r="AO81" s="48"/>
      <c r="AP81" s="48"/>
      <c r="AQ81" s="48"/>
      <c r="AR81" s="49"/>
      <c r="AS81" s="47">
        <v>0</v>
      </c>
      <c r="AT81" s="48"/>
      <c r="AU81" s="48"/>
      <c r="AV81" s="48"/>
      <c r="AW81" s="49"/>
      <c r="AX81" s="47">
        <f t="shared" ref="AX81" si="11">SUM(AN81:AW81)</f>
        <v>11396222.08</v>
      </c>
      <c r="AY81" s="48"/>
      <c r="AZ81" s="48"/>
      <c r="BA81" s="48"/>
      <c r="BB81" s="49"/>
      <c r="BC81" s="47">
        <f t="shared" si="0"/>
        <v>-42.779999999329448</v>
      </c>
      <c r="BD81" s="48"/>
      <c r="BE81" s="48"/>
      <c r="BF81" s="48"/>
      <c r="BG81" s="49"/>
      <c r="BH81" s="47">
        <f t="shared" si="1"/>
        <v>0</v>
      </c>
      <c r="BI81" s="48"/>
      <c r="BJ81" s="48"/>
      <c r="BK81" s="48"/>
      <c r="BL81" s="49"/>
      <c r="BM81" s="47">
        <f t="shared" ref="BM81" si="12">SUM(BC81:BL81)</f>
        <v>-42.779999999329448</v>
      </c>
      <c r="BN81" s="48"/>
      <c r="BO81" s="48"/>
      <c r="BP81" s="48"/>
      <c r="BQ81" s="49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72.75" customHeight="1" x14ac:dyDescent="0.2">
      <c r="A82" s="59"/>
      <c r="B82" s="60"/>
      <c r="C82" s="53" t="s">
        <v>126</v>
      </c>
      <c r="D82" s="54"/>
      <c r="E82" s="54"/>
      <c r="F82" s="54"/>
      <c r="G82" s="54"/>
      <c r="H82" s="54"/>
      <c r="I82" s="55"/>
      <c r="J82" s="56" t="s">
        <v>92</v>
      </c>
      <c r="K82" s="61"/>
      <c r="L82" s="61"/>
      <c r="M82" s="61"/>
      <c r="N82" s="62"/>
      <c r="O82" s="53" t="s">
        <v>93</v>
      </c>
      <c r="P82" s="54"/>
      <c r="Q82" s="54"/>
      <c r="R82" s="54"/>
      <c r="S82" s="54"/>
      <c r="T82" s="54"/>
      <c r="U82" s="54"/>
      <c r="V82" s="54"/>
      <c r="W82" s="54"/>
      <c r="X82" s="55"/>
      <c r="Y82" s="47">
        <v>7355000</v>
      </c>
      <c r="Z82" s="48"/>
      <c r="AA82" s="48"/>
      <c r="AB82" s="48"/>
      <c r="AC82" s="49"/>
      <c r="AD82" s="47">
        <v>0</v>
      </c>
      <c r="AE82" s="48"/>
      <c r="AF82" s="48"/>
      <c r="AG82" s="48"/>
      <c r="AH82" s="49"/>
      <c r="AI82" s="47">
        <f t="shared" ref="AI82" si="13">SUM(Y82:AH82)</f>
        <v>7355000</v>
      </c>
      <c r="AJ82" s="48"/>
      <c r="AK82" s="48"/>
      <c r="AL82" s="48"/>
      <c r="AM82" s="49"/>
      <c r="AN82" s="47">
        <v>7355000</v>
      </c>
      <c r="AO82" s="48"/>
      <c r="AP82" s="48"/>
      <c r="AQ82" s="48"/>
      <c r="AR82" s="49"/>
      <c r="AS82" s="47">
        <v>0</v>
      </c>
      <c r="AT82" s="48"/>
      <c r="AU82" s="48"/>
      <c r="AV82" s="48"/>
      <c r="AW82" s="49"/>
      <c r="AX82" s="47">
        <f t="shared" ref="AX82" si="14">SUM(AN82:AW82)</f>
        <v>7355000</v>
      </c>
      <c r="AY82" s="48"/>
      <c r="AZ82" s="48"/>
      <c r="BA82" s="48"/>
      <c r="BB82" s="49"/>
      <c r="BC82" s="47">
        <f t="shared" si="0"/>
        <v>0</v>
      </c>
      <c r="BD82" s="48"/>
      <c r="BE82" s="48"/>
      <c r="BF82" s="48"/>
      <c r="BG82" s="49"/>
      <c r="BH82" s="47">
        <f t="shared" si="1"/>
        <v>0</v>
      </c>
      <c r="BI82" s="48"/>
      <c r="BJ82" s="48"/>
      <c r="BK82" s="48"/>
      <c r="BL82" s="49"/>
      <c r="BM82" s="47">
        <f t="shared" ref="BM82" si="15">SUM(BC82:BL82)</f>
        <v>0</v>
      </c>
      <c r="BN82" s="48"/>
      <c r="BO82" s="48"/>
      <c r="BP82" s="48"/>
      <c r="BQ82" s="49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s="40" customFormat="1" ht="15.75" x14ac:dyDescent="0.2">
      <c r="A83" s="78">
        <v>0</v>
      </c>
      <c r="B83" s="78"/>
      <c r="C83" s="79" t="s">
        <v>97</v>
      </c>
      <c r="D83" s="80"/>
      <c r="E83" s="80"/>
      <c r="F83" s="80"/>
      <c r="G83" s="80"/>
      <c r="H83" s="80"/>
      <c r="I83" s="81"/>
      <c r="J83" s="82" t="s">
        <v>87</v>
      </c>
      <c r="K83" s="82"/>
      <c r="L83" s="82"/>
      <c r="M83" s="82"/>
      <c r="N83" s="82"/>
      <c r="O83" s="79" t="s">
        <v>87</v>
      </c>
      <c r="P83" s="80"/>
      <c r="Q83" s="80"/>
      <c r="R83" s="80"/>
      <c r="S83" s="80"/>
      <c r="T83" s="80"/>
      <c r="U83" s="80"/>
      <c r="V83" s="80"/>
      <c r="W83" s="80"/>
      <c r="X83" s="81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42"/>
      <c r="BS83" s="42"/>
      <c r="BT83" s="42"/>
      <c r="BU83" s="42"/>
      <c r="BV83" s="42"/>
      <c r="BW83" s="42"/>
      <c r="BX83" s="42"/>
      <c r="BY83" s="42"/>
      <c r="BZ83" s="43"/>
    </row>
    <row r="84" spans="1:78" s="40" customFormat="1" ht="27.75" customHeight="1" x14ac:dyDescent="0.2">
      <c r="A84" s="51"/>
      <c r="B84" s="52"/>
      <c r="C84" s="53" t="s">
        <v>128</v>
      </c>
      <c r="D84" s="54"/>
      <c r="E84" s="54"/>
      <c r="F84" s="54"/>
      <c r="G84" s="54"/>
      <c r="H84" s="54"/>
      <c r="I84" s="55"/>
      <c r="J84" s="56" t="s">
        <v>129</v>
      </c>
      <c r="K84" s="57"/>
      <c r="L84" s="57"/>
      <c r="M84" s="57"/>
      <c r="N84" s="58"/>
      <c r="O84" s="53" t="s">
        <v>130</v>
      </c>
      <c r="P84" s="54"/>
      <c r="Q84" s="54"/>
      <c r="R84" s="54"/>
      <c r="S84" s="54"/>
      <c r="T84" s="54"/>
      <c r="U84" s="54"/>
      <c r="V84" s="54"/>
      <c r="W84" s="54"/>
      <c r="X84" s="55"/>
      <c r="Y84" s="47">
        <v>35388.199999999997</v>
      </c>
      <c r="Z84" s="48"/>
      <c r="AA84" s="48"/>
      <c r="AB84" s="48"/>
      <c r="AC84" s="49"/>
      <c r="AD84" s="47">
        <v>0</v>
      </c>
      <c r="AE84" s="48"/>
      <c r="AF84" s="48"/>
      <c r="AG84" s="48"/>
      <c r="AH84" s="49"/>
      <c r="AI84" s="47">
        <f t="shared" ref="AI84" si="16">SUM(Y84:AH84)</f>
        <v>35388.199999999997</v>
      </c>
      <c r="AJ84" s="48"/>
      <c r="AK84" s="48"/>
      <c r="AL84" s="48"/>
      <c r="AM84" s="49"/>
      <c r="AN84" s="47">
        <v>35388.199999999997</v>
      </c>
      <c r="AO84" s="48"/>
      <c r="AP84" s="48"/>
      <c r="AQ84" s="48"/>
      <c r="AR84" s="49"/>
      <c r="AS84" s="47">
        <v>0</v>
      </c>
      <c r="AT84" s="48"/>
      <c r="AU84" s="48"/>
      <c r="AV84" s="48"/>
      <c r="AW84" s="49"/>
      <c r="AX84" s="47">
        <f t="shared" ref="AX84" si="17">SUM(AN84:AW84)</f>
        <v>35388.199999999997</v>
      </c>
      <c r="AY84" s="48"/>
      <c r="AZ84" s="48"/>
      <c r="BA84" s="48"/>
      <c r="BB84" s="49"/>
      <c r="BC84" s="47">
        <v>0</v>
      </c>
      <c r="BD84" s="48"/>
      <c r="BE84" s="48"/>
      <c r="BF84" s="48"/>
      <c r="BG84" s="49"/>
      <c r="BH84" s="47">
        <v>0</v>
      </c>
      <c r="BI84" s="48"/>
      <c r="BJ84" s="48"/>
      <c r="BK84" s="48"/>
      <c r="BL84" s="49"/>
      <c r="BM84" s="47">
        <f t="shared" ref="BM84" si="18">SUM(BC84:BL84)</f>
        <v>0</v>
      </c>
      <c r="BN84" s="48"/>
      <c r="BO84" s="48"/>
      <c r="BP84" s="48"/>
      <c r="BQ84" s="49"/>
      <c r="BR84" s="42"/>
      <c r="BS84" s="42"/>
      <c r="BT84" s="42"/>
      <c r="BU84" s="42"/>
      <c r="BV84" s="42"/>
      <c r="BW84" s="42"/>
      <c r="BX84" s="42"/>
      <c r="BY84" s="42"/>
      <c r="BZ84" s="43"/>
    </row>
    <row r="85" spans="1:78" ht="63.75" customHeight="1" x14ac:dyDescent="0.2">
      <c r="A85" s="74">
        <v>0</v>
      </c>
      <c r="B85" s="74"/>
      <c r="C85" s="53" t="s">
        <v>98</v>
      </c>
      <c r="D85" s="75"/>
      <c r="E85" s="75"/>
      <c r="F85" s="75"/>
      <c r="G85" s="75"/>
      <c r="H85" s="75"/>
      <c r="I85" s="76"/>
      <c r="J85" s="77" t="s">
        <v>89</v>
      </c>
      <c r="K85" s="77"/>
      <c r="L85" s="77"/>
      <c r="M85" s="77"/>
      <c r="N85" s="77"/>
      <c r="O85" s="53" t="s">
        <v>93</v>
      </c>
      <c r="P85" s="75"/>
      <c r="Q85" s="75"/>
      <c r="R85" s="75"/>
      <c r="S85" s="75"/>
      <c r="T85" s="75"/>
      <c r="U85" s="75"/>
      <c r="V85" s="75"/>
      <c r="W85" s="75"/>
      <c r="X85" s="76"/>
      <c r="Y85" s="63">
        <v>0</v>
      </c>
      <c r="Z85" s="63"/>
      <c r="AA85" s="63"/>
      <c r="AB85" s="63"/>
      <c r="AC85" s="63"/>
      <c r="AD85" s="63">
        <v>2</v>
      </c>
      <c r="AE85" s="63"/>
      <c r="AF85" s="63"/>
      <c r="AG85" s="63"/>
      <c r="AH85" s="63"/>
      <c r="AI85" s="63">
        <f t="shared" ref="AI85" si="19">SUM(Y85:AH85)</f>
        <v>2</v>
      </c>
      <c r="AJ85" s="63"/>
      <c r="AK85" s="63"/>
      <c r="AL85" s="63"/>
      <c r="AM85" s="63"/>
      <c r="AN85" s="63">
        <v>0</v>
      </c>
      <c r="AO85" s="63"/>
      <c r="AP85" s="63"/>
      <c r="AQ85" s="63"/>
      <c r="AR85" s="63"/>
      <c r="AS85" s="63">
        <v>2</v>
      </c>
      <c r="AT85" s="63"/>
      <c r="AU85" s="63"/>
      <c r="AV85" s="63"/>
      <c r="AW85" s="63"/>
      <c r="AX85" s="63">
        <f t="shared" ref="AX85" si="20">SUM(AN85:AW85)</f>
        <v>2</v>
      </c>
      <c r="AY85" s="63"/>
      <c r="AZ85" s="63"/>
      <c r="BA85" s="63"/>
      <c r="BB85" s="63"/>
      <c r="BC85" s="63">
        <f>AN85-Y85</f>
        <v>0</v>
      </c>
      <c r="BD85" s="63"/>
      <c r="BE85" s="63"/>
      <c r="BF85" s="63"/>
      <c r="BG85" s="63"/>
      <c r="BH85" s="63">
        <f>AS85-AD85</f>
        <v>0</v>
      </c>
      <c r="BI85" s="63"/>
      <c r="BJ85" s="63"/>
      <c r="BK85" s="63"/>
      <c r="BL85" s="63"/>
      <c r="BM85" s="63">
        <f>SUM(BC85:BL85)</f>
        <v>0</v>
      </c>
      <c r="BN85" s="63"/>
      <c r="BO85" s="63"/>
      <c r="BP85" s="63"/>
      <c r="BQ85" s="63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51" customHeight="1" x14ac:dyDescent="0.2">
      <c r="A86" s="74">
        <v>0</v>
      </c>
      <c r="B86" s="74"/>
      <c r="C86" s="53" t="s">
        <v>122</v>
      </c>
      <c r="D86" s="75"/>
      <c r="E86" s="75"/>
      <c r="F86" s="75"/>
      <c r="G86" s="75"/>
      <c r="H86" s="75"/>
      <c r="I86" s="76"/>
      <c r="J86" s="77" t="s">
        <v>89</v>
      </c>
      <c r="K86" s="77"/>
      <c r="L86" s="77"/>
      <c r="M86" s="77"/>
      <c r="N86" s="77"/>
      <c r="O86" s="53" t="s">
        <v>93</v>
      </c>
      <c r="P86" s="75"/>
      <c r="Q86" s="75"/>
      <c r="R86" s="75"/>
      <c r="S86" s="75"/>
      <c r="T86" s="75"/>
      <c r="U86" s="75"/>
      <c r="V86" s="75"/>
      <c r="W86" s="75"/>
      <c r="X86" s="76"/>
      <c r="Y86" s="63">
        <v>0</v>
      </c>
      <c r="Z86" s="63"/>
      <c r="AA86" s="63"/>
      <c r="AB86" s="63"/>
      <c r="AC86" s="63"/>
      <c r="AD86" s="63">
        <v>1</v>
      </c>
      <c r="AE86" s="63"/>
      <c r="AF86" s="63"/>
      <c r="AG86" s="63"/>
      <c r="AH86" s="63"/>
      <c r="AI86" s="63">
        <f t="shared" ref="AI86" si="21">SUM(Y86:AH86)</f>
        <v>1</v>
      </c>
      <c r="AJ86" s="63"/>
      <c r="AK86" s="63"/>
      <c r="AL86" s="63"/>
      <c r="AM86" s="63"/>
      <c r="AN86" s="63">
        <v>0</v>
      </c>
      <c r="AO86" s="63"/>
      <c r="AP86" s="63"/>
      <c r="AQ86" s="63"/>
      <c r="AR86" s="63"/>
      <c r="AS86" s="63">
        <v>1</v>
      </c>
      <c r="AT86" s="63"/>
      <c r="AU86" s="63"/>
      <c r="AV86" s="63"/>
      <c r="AW86" s="63"/>
      <c r="AX86" s="63">
        <f t="shared" ref="AX86" si="22">SUM(AN86:AW86)</f>
        <v>1</v>
      </c>
      <c r="AY86" s="63"/>
      <c r="AZ86" s="63"/>
      <c r="BA86" s="63"/>
      <c r="BB86" s="63"/>
      <c r="BC86" s="63">
        <f>AN86-Y86</f>
        <v>0</v>
      </c>
      <c r="BD86" s="63"/>
      <c r="BE86" s="63"/>
      <c r="BF86" s="63"/>
      <c r="BG86" s="63"/>
      <c r="BH86" s="63">
        <f>AS86-AD86</f>
        <v>0</v>
      </c>
      <c r="BI86" s="63"/>
      <c r="BJ86" s="63"/>
      <c r="BK86" s="63"/>
      <c r="BL86" s="63"/>
      <c r="BM86" s="63">
        <f>SUM(BC86:BL86)</f>
        <v>0</v>
      </c>
      <c r="BN86" s="63"/>
      <c r="BO86" s="63"/>
      <c r="BP86" s="63"/>
      <c r="BQ86" s="63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8" s="40" customFormat="1" ht="15.75" x14ac:dyDescent="0.2">
      <c r="A87" s="78">
        <v>0</v>
      </c>
      <c r="B87" s="78"/>
      <c r="C87" s="79" t="s">
        <v>99</v>
      </c>
      <c r="D87" s="80"/>
      <c r="E87" s="80"/>
      <c r="F87" s="80"/>
      <c r="G87" s="80"/>
      <c r="H87" s="80"/>
      <c r="I87" s="81"/>
      <c r="J87" s="82" t="s">
        <v>87</v>
      </c>
      <c r="K87" s="82"/>
      <c r="L87" s="82"/>
      <c r="M87" s="82"/>
      <c r="N87" s="82"/>
      <c r="O87" s="79" t="s">
        <v>87</v>
      </c>
      <c r="P87" s="80"/>
      <c r="Q87" s="80"/>
      <c r="R87" s="80"/>
      <c r="S87" s="80"/>
      <c r="T87" s="80"/>
      <c r="U87" s="80"/>
      <c r="V87" s="80"/>
      <c r="W87" s="80"/>
      <c r="X87" s="81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42"/>
      <c r="BS87" s="42"/>
      <c r="BT87" s="42"/>
      <c r="BU87" s="42"/>
      <c r="BV87" s="42"/>
      <c r="BW87" s="42"/>
      <c r="BX87" s="42"/>
      <c r="BY87" s="42"/>
      <c r="BZ87" s="43"/>
    </row>
    <row r="88" spans="1:78" ht="64.5" customHeight="1" x14ac:dyDescent="0.2">
      <c r="A88" s="74">
        <v>0</v>
      </c>
      <c r="B88" s="74"/>
      <c r="C88" s="53" t="s">
        <v>127</v>
      </c>
      <c r="D88" s="75"/>
      <c r="E88" s="75"/>
      <c r="F88" s="75"/>
      <c r="G88" s="75"/>
      <c r="H88" s="75"/>
      <c r="I88" s="76"/>
      <c r="J88" s="77" t="s">
        <v>92</v>
      </c>
      <c r="K88" s="77"/>
      <c r="L88" s="77"/>
      <c r="M88" s="77"/>
      <c r="N88" s="77"/>
      <c r="O88" s="53" t="s">
        <v>100</v>
      </c>
      <c r="P88" s="75"/>
      <c r="Q88" s="75"/>
      <c r="R88" s="75"/>
      <c r="S88" s="75"/>
      <c r="T88" s="75"/>
      <c r="U88" s="75"/>
      <c r="V88" s="75"/>
      <c r="W88" s="75"/>
      <c r="X88" s="76"/>
      <c r="Y88" s="63">
        <v>59.7</v>
      </c>
      <c r="Z88" s="63"/>
      <c r="AA88" s="63"/>
      <c r="AB88" s="63"/>
      <c r="AC88" s="63"/>
      <c r="AD88" s="63">
        <v>0</v>
      </c>
      <c r="AE88" s="63"/>
      <c r="AF88" s="63"/>
      <c r="AG88" s="63"/>
      <c r="AH88" s="63"/>
      <c r="AI88" s="63">
        <f t="shared" ref="AI88" si="23">SUM(Y88:AH88)</f>
        <v>59.7</v>
      </c>
      <c r="AJ88" s="63"/>
      <c r="AK88" s="63"/>
      <c r="AL88" s="63"/>
      <c r="AM88" s="63"/>
      <c r="AN88" s="63">
        <f>AN74/AN84/12</f>
        <v>48.00228663791885</v>
      </c>
      <c r="AO88" s="63"/>
      <c r="AP88" s="63"/>
      <c r="AQ88" s="63"/>
      <c r="AR88" s="63"/>
      <c r="AS88" s="63">
        <v>0</v>
      </c>
      <c r="AT88" s="63"/>
      <c r="AU88" s="63"/>
      <c r="AV88" s="63"/>
      <c r="AW88" s="63"/>
      <c r="AX88" s="63">
        <f t="shared" ref="AX88" si="24">SUM(AN88:AW88)</f>
        <v>48.00228663791885</v>
      </c>
      <c r="AY88" s="63"/>
      <c r="AZ88" s="63"/>
      <c r="BA88" s="63"/>
      <c r="BB88" s="63"/>
      <c r="BC88" s="63">
        <f>AN88-Y88</f>
        <v>-11.697713362081153</v>
      </c>
      <c r="BD88" s="63"/>
      <c r="BE88" s="63"/>
      <c r="BF88" s="63"/>
      <c r="BG88" s="63"/>
      <c r="BH88" s="63">
        <f>AS88-AD88</f>
        <v>0</v>
      </c>
      <c r="BI88" s="63"/>
      <c r="BJ88" s="63"/>
      <c r="BK88" s="63"/>
      <c r="BL88" s="63"/>
      <c r="BM88" s="63">
        <f t="shared" ref="BM88" si="25">SUM(BC88:BL88)</f>
        <v>-11.697713362081153</v>
      </c>
      <c r="BN88" s="63"/>
      <c r="BO88" s="63"/>
      <c r="BP88" s="63"/>
      <c r="BQ88" s="63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38.25" customHeight="1" x14ac:dyDescent="0.2">
      <c r="A89" s="74">
        <v>0</v>
      </c>
      <c r="B89" s="74"/>
      <c r="C89" s="53" t="s">
        <v>101</v>
      </c>
      <c r="D89" s="75"/>
      <c r="E89" s="75"/>
      <c r="F89" s="75"/>
      <c r="G89" s="75"/>
      <c r="H89" s="75"/>
      <c r="I89" s="76"/>
      <c r="J89" s="77" t="s">
        <v>95</v>
      </c>
      <c r="K89" s="77"/>
      <c r="L89" s="77"/>
      <c r="M89" s="77"/>
      <c r="N89" s="77"/>
      <c r="O89" s="53" t="s">
        <v>100</v>
      </c>
      <c r="P89" s="75"/>
      <c r="Q89" s="75"/>
      <c r="R89" s="75"/>
      <c r="S89" s="75"/>
      <c r="T89" s="75"/>
      <c r="U89" s="75"/>
      <c r="V89" s="75"/>
      <c r="W89" s="75"/>
      <c r="X89" s="76"/>
      <c r="Y89" s="63">
        <v>0</v>
      </c>
      <c r="Z89" s="63"/>
      <c r="AA89" s="63"/>
      <c r="AB89" s="63"/>
      <c r="AC89" s="63"/>
      <c r="AD89" s="63">
        <v>215.18</v>
      </c>
      <c r="AE89" s="63"/>
      <c r="AF89" s="63"/>
      <c r="AG89" s="63"/>
      <c r="AH89" s="63"/>
      <c r="AI89" s="63">
        <f t="shared" ref="AI89" si="26">SUM(Y89:AH89)</f>
        <v>215.18</v>
      </c>
      <c r="AJ89" s="63"/>
      <c r="AK89" s="63"/>
      <c r="AL89" s="63"/>
      <c r="AM89" s="63"/>
      <c r="AN89" s="63">
        <v>0</v>
      </c>
      <c r="AO89" s="63"/>
      <c r="AP89" s="63"/>
      <c r="AQ89" s="63"/>
      <c r="AR89" s="63"/>
      <c r="AS89" s="63">
        <v>195.29</v>
      </c>
      <c r="AT89" s="63"/>
      <c r="AU89" s="63"/>
      <c r="AV89" s="63"/>
      <c r="AW89" s="63"/>
      <c r="AX89" s="63">
        <f t="shared" ref="AX89" si="27">SUM(AN89:AW89)</f>
        <v>195.29</v>
      </c>
      <c r="AY89" s="63"/>
      <c r="AZ89" s="63"/>
      <c r="BA89" s="63"/>
      <c r="BB89" s="63"/>
      <c r="BC89" s="63">
        <f t="shared" ref="BC89:BC92" si="28">AN89-Y89</f>
        <v>0</v>
      </c>
      <c r="BD89" s="63"/>
      <c r="BE89" s="63"/>
      <c r="BF89" s="63"/>
      <c r="BG89" s="63"/>
      <c r="BH89" s="63">
        <f>AS89-AD89</f>
        <v>-19.890000000000015</v>
      </c>
      <c r="BI89" s="63"/>
      <c r="BJ89" s="63"/>
      <c r="BK89" s="63"/>
      <c r="BL89" s="63"/>
      <c r="BM89" s="63">
        <f t="shared" ref="BM89" si="29">SUM(BC89:BL89)</f>
        <v>-19.890000000000015</v>
      </c>
      <c r="BN89" s="63"/>
      <c r="BO89" s="63"/>
      <c r="BP89" s="63"/>
      <c r="BQ89" s="63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ht="51" customHeight="1" x14ac:dyDescent="0.2">
      <c r="A90" s="74">
        <v>0</v>
      </c>
      <c r="B90" s="74"/>
      <c r="C90" s="53" t="s">
        <v>132</v>
      </c>
      <c r="D90" s="75"/>
      <c r="E90" s="75"/>
      <c r="F90" s="75"/>
      <c r="G90" s="75"/>
      <c r="H90" s="75"/>
      <c r="I90" s="76"/>
      <c r="J90" s="77" t="s">
        <v>95</v>
      </c>
      <c r="K90" s="77"/>
      <c r="L90" s="77"/>
      <c r="M90" s="77"/>
      <c r="N90" s="77"/>
      <c r="O90" s="53" t="s">
        <v>100</v>
      </c>
      <c r="P90" s="75"/>
      <c r="Q90" s="75"/>
      <c r="R90" s="75"/>
      <c r="S90" s="75"/>
      <c r="T90" s="75"/>
      <c r="U90" s="75"/>
      <c r="V90" s="75"/>
      <c r="W90" s="75"/>
      <c r="X90" s="76"/>
      <c r="Y90" s="63">
        <v>0</v>
      </c>
      <c r="Z90" s="63"/>
      <c r="AA90" s="63"/>
      <c r="AB90" s="63"/>
      <c r="AC90" s="63"/>
      <c r="AD90" s="63">
        <v>2066.04</v>
      </c>
      <c r="AE90" s="63"/>
      <c r="AF90" s="63"/>
      <c r="AG90" s="63"/>
      <c r="AH90" s="63"/>
      <c r="AI90" s="63">
        <f t="shared" ref="AI90" si="30">SUM(Y90:AH90)</f>
        <v>2066.04</v>
      </c>
      <c r="AJ90" s="63"/>
      <c r="AK90" s="63"/>
      <c r="AL90" s="63"/>
      <c r="AM90" s="63"/>
      <c r="AN90" s="63">
        <v>0</v>
      </c>
      <c r="AO90" s="63"/>
      <c r="AP90" s="63"/>
      <c r="AQ90" s="63"/>
      <c r="AR90" s="63"/>
      <c r="AS90" s="63">
        <v>2041.69</v>
      </c>
      <c r="AT90" s="63"/>
      <c r="AU90" s="63"/>
      <c r="AV90" s="63"/>
      <c r="AW90" s="63"/>
      <c r="AX90" s="63">
        <f t="shared" ref="AX90" si="31">SUM(AN90:AW90)</f>
        <v>2041.69</v>
      </c>
      <c r="AY90" s="63"/>
      <c r="AZ90" s="63"/>
      <c r="BA90" s="63"/>
      <c r="BB90" s="63"/>
      <c r="BC90" s="63">
        <f t="shared" si="28"/>
        <v>0</v>
      </c>
      <c r="BD90" s="63"/>
      <c r="BE90" s="63"/>
      <c r="BF90" s="63"/>
      <c r="BG90" s="63"/>
      <c r="BH90" s="63">
        <f>AS90-AD90</f>
        <v>-24.349999999999909</v>
      </c>
      <c r="BI90" s="63"/>
      <c r="BJ90" s="63"/>
      <c r="BK90" s="63"/>
      <c r="BL90" s="63"/>
      <c r="BM90" s="63">
        <f t="shared" ref="BM90" si="32">SUM(BC90:BL90)</f>
        <v>-24.349999999999909</v>
      </c>
      <c r="BN90" s="63"/>
      <c r="BO90" s="63"/>
      <c r="BP90" s="63"/>
      <c r="BQ90" s="63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8" s="40" customFormat="1" ht="15.75" x14ac:dyDescent="0.2">
      <c r="A91" s="78">
        <v>0</v>
      </c>
      <c r="B91" s="78"/>
      <c r="C91" s="79" t="s">
        <v>102</v>
      </c>
      <c r="D91" s="80"/>
      <c r="E91" s="80"/>
      <c r="F91" s="80"/>
      <c r="G91" s="80"/>
      <c r="H91" s="80"/>
      <c r="I91" s="81"/>
      <c r="J91" s="82" t="s">
        <v>87</v>
      </c>
      <c r="K91" s="82"/>
      <c r="L91" s="82"/>
      <c r="M91" s="82"/>
      <c r="N91" s="82"/>
      <c r="O91" s="79" t="s">
        <v>87</v>
      </c>
      <c r="P91" s="80"/>
      <c r="Q91" s="80"/>
      <c r="R91" s="80"/>
      <c r="S91" s="80"/>
      <c r="T91" s="80"/>
      <c r="U91" s="80"/>
      <c r="V91" s="80"/>
      <c r="W91" s="80"/>
      <c r="X91" s="81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63">
        <f t="shared" si="28"/>
        <v>0</v>
      </c>
      <c r="BD91" s="63"/>
      <c r="BE91" s="63"/>
      <c r="BF91" s="63"/>
      <c r="BG91" s="63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42"/>
      <c r="BS91" s="42"/>
      <c r="BT91" s="42"/>
      <c r="BU91" s="42"/>
      <c r="BV91" s="42"/>
      <c r="BW91" s="42"/>
      <c r="BX91" s="42"/>
      <c r="BY91" s="42"/>
      <c r="BZ91" s="43"/>
    </row>
    <row r="92" spans="1:78" ht="25.5" customHeight="1" x14ac:dyDescent="0.2">
      <c r="A92" s="74">
        <v>0</v>
      </c>
      <c r="B92" s="74"/>
      <c r="C92" s="53" t="s">
        <v>131</v>
      </c>
      <c r="D92" s="75"/>
      <c r="E92" s="75"/>
      <c r="F92" s="75"/>
      <c r="G92" s="75"/>
      <c r="H92" s="75"/>
      <c r="I92" s="76"/>
      <c r="J92" s="77" t="s">
        <v>103</v>
      </c>
      <c r="K92" s="77"/>
      <c r="L92" s="77"/>
      <c r="M92" s="77"/>
      <c r="N92" s="77"/>
      <c r="O92" s="53" t="s">
        <v>100</v>
      </c>
      <c r="P92" s="75"/>
      <c r="Q92" s="75"/>
      <c r="R92" s="75"/>
      <c r="S92" s="75"/>
      <c r="T92" s="75"/>
      <c r="U92" s="75"/>
      <c r="V92" s="75"/>
      <c r="W92" s="75"/>
      <c r="X92" s="76"/>
      <c r="Y92" s="63">
        <v>110.1</v>
      </c>
      <c r="Z92" s="63"/>
      <c r="AA92" s="63"/>
      <c r="AB92" s="63"/>
      <c r="AC92" s="63"/>
      <c r="AD92" s="63">
        <v>0</v>
      </c>
      <c r="AE92" s="63"/>
      <c r="AF92" s="63"/>
      <c r="AG92" s="63"/>
      <c r="AH92" s="63"/>
      <c r="AI92" s="63">
        <v>110.1</v>
      </c>
      <c r="AJ92" s="63"/>
      <c r="AK92" s="63"/>
      <c r="AL92" s="63"/>
      <c r="AM92" s="63"/>
      <c r="AN92" s="63">
        <v>110.1</v>
      </c>
      <c r="AO92" s="63"/>
      <c r="AP92" s="63"/>
      <c r="AQ92" s="63"/>
      <c r="AR92" s="63"/>
      <c r="AS92" s="63">
        <v>0</v>
      </c>
      <c r="AT92" s="63"/>
      <c r="AU92" s="63"/>
      <c r="AV92" s="63"/>
      <c r="AW92" s="63"/>
      <c r="AX92" s="63">
        <v>110.1</v>
      </c>
      <c r="AY92" s="63"/>
      <c r="AZ92" s="63"/>
      <c r="BA92" s="63"/>
      <c r="BB92" s="63"/>
      <c r="BC92" s="63">
        <f t="shared" si="28"/>
        <v>0</v>
      </c>
      <c r="BD92" s="63"/>
      <c r="BE92" s="63"/>
      <c r="BF92" s="63"/>
      <c r="BG92" s="63"/>
      <c r="BH92" s="63">
        <f>AS92-AD92</f>
        <v>0</v>
      </c>
      <c r="BI92" s="63"/>
      <c r="BJ92" s="63"/>
      <c r="BK92" s="63"/>
      <c r="BL92" s="63"/>
      <c r="BM92" s="63">
        <v>-100</v>
      </c>
      <c r="BN92" s="63"/>
      <c r="BO92" s="63"/>
      <c r="BP92" s="63"/>
      <c r="BQ92" s="63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8" ht="15.75" x14ac:dyDescent="0.2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8" ht="15.75" customHeight="1" x14ac:dyDescent="0.2">
      <c r="A94" s="116" t="s">
        <v>63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</row>
    <row r="95" spans="1:78" ht="9" customHeight="1" x14ac:dyDescent="0.2">
      <c r="A95" s="3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8" ht="45" customHeight="1" x14ac:dyDescent="0.2">
      <c r="A96" s="100" t="s">
        <v>3</v>
      </c>
      <c r="B96" s="101"/>
      <c r="C96" s="100" t="s">
        <v>6</v>
      </c>
      <c r="D96" s="133"/>
      <c r="E96" s="133"/>
      <c r="F96" s="133"/>
      <c r="G96" s="133"/>
      <c r="H96" s="133"/>
      <c r="I96" s="101"/>
      <c r="J96" s="100" t="s">
        <v>5</v>
      </c>
      <c r="K96" s="133"/>
      <c r="L96" s="133"/>
      <c r="M96" s="133"/>
      <c r="N96" s="101"/>
      <c r="O96" s="86" t="s">
        <v>64</v>
      </c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70"/>
      <c r="BR96" s="10"/>
      <c r="BS96" s="10"/>
      <c r="BT96" s="10"/>
      <c r="BU96" s="10"/>
      <c r="BV96" s="10"/>
      <c r="BW96" s="10"/>
      <c r="BX96" s="10"/>
      <c r="BY96" s="10"/>
      <c r="BZ96" s="9"/>
    </row>
    <row r="97" spans="1:79" s="38" customFormat="1" ht="15.95" customHeight="1" x14ac:dyDescent="0.2">
      <c r="A97" s="124">
        <v>1</v>
      </c>
      <c r="B97" s="124"/>
      <c r="C97" s="124">
        <v>2</v>
      </c>
      <c r="D97" s="124"/>
      <c r="E97" s="124"/>
      <c r="F97" s="124"/>
      <c r="G97" s="124"/>
      <c r="H97" s="124"/>
      <c r="I97" s="124"/>
      <c r="J97" s="124">
        <v>3</v>
      </c>
      <c r="K97" s="124"/>
      <c r="L97" s="124"/>
      <c r="M97" s="124"/>
      <c r="N97" s="124"/>
      <c r="O97" s="171">
        <v>4</v>
      </c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72"/>
      <c r="AN97" s="172"/>
      <c r="AO97" s="172"/>
      <c r="AP97" s="172"/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3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9" s="38" customFormat="1" ht="0.75" customHeight="1" x14ac:dyDescent="0.2">
      <c r="A98" s="73" t="s">
        <v>36</v>
      </c>
      <c r="B98" s="73"/>
      <c r="C98" s="143" t="s">
        <v>14</v>
      </c>
      <c r="D98" s="144"/>
      <c r="E98" s="144"/>
      <c r="F98" s="144"/>
      <c r="G98" s="144"/>
      <c r="H98" s="144"/>
      <c r="I98" s="145"/>
      <c r="J98" s="73" t="s">
        <v>15</v>
      </c>
      <c r="K98" s="73"/>
      <c r="L98" s="73"/>
      <c r="M98" s="73"/>
      <c r="N98" s="73"/>
      <c r="O98" s="129" t="s">
        <v>72</v>
      </c>
      <c r="P98" s="130"/>
      <c r="Q98" s="130"/>
      <c r="R98" s="130"/>
      <c r="S98" s="130"/>
      <c r="T98" s="130"/>
      <c r="U98" s="130"/>
      <c r="V98" s="130"/>
      <c r="W98" s="130"/>
      <c r="X98" s="130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131"/>
      <c r="BL98" s="131"/>
      <c r="BM98" s="131"/>
      <c r="BN98" s="131"/>
      <c r="BO98" s="131"/>
      <c r="BP98" s="131"/>
      <c r="BQ98" s="132"/>
      <c r="BR98" s="39"/>
      <c r="BS98" s="39"/>
      <c r="BT98" s="37"/>
      <c r="BU98" s="37"/>
      <c r="BV98" s="37"/>
      <c r="BW98" s="37"/>
      <c r="BX98" s="37"/>
      <c r="BY98" s="37"/>
      <c r="BZ98" s="37"/>
      <c r="CA98" s="38" t="s">
        <v>71</v>
      </c>
    </row>
    <row r="99" spans="1:79" s="46" customFormat="1" ht="15.75" x14ac:dyDescent="0.2">
      <c r="A99" s="64">
        <v>0</v>
      </c>
      <c r="B99" s="64"/>
      <c r="C99" s="64" t="s">
        <v>86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9"/>
      <c r="P99" s="70"/>
      <c r="Q99" s="70"/>
      <c r="R99" s="70"/>
      <c r="S99" s="70"/>
      <c r="T99" s="70"/>
      <c r="U99" s="70"/>
      <c r="V99" s="70"/>
      <c r="W99" s="70"/>
      <c r="X99" s="70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2"/>
      <c r="BR99" s="44"/>
      <c r="BS99" s="44"/>
      <c r="BT99" s="44"/>
      <c r="BU99" s="44"/>
      <c r="BV99" s="44"/>
      <c r="BW99" s="44"/>
      <c r="BX99" s="44"/>
      <c r="BY99" s="44"/>
      <c r="BZ99" s="45"/>
      <c r="CA99" s="46" t="s">
        <v>66</v>
      </c>
    </row>
    <row r="100" spans="1:79" s="46" customFormat="1" ht="15.75" x14ac:dyDescent="0.2">
      <c r="A100" s="147"/>
      <c r="B100" s="148"/>
      <c r="C100" s="135" t="s">
        <v>88</v>
      </c>
      <c r="D100" s="136"/>
      <c r="E100" s="136"/>
      <c r="F100" s="136"/>
      <c r="G100" s="136"/>
      <c r="H100" s="136"/>
      <c r="I100" s="137"/>
      <c r="J100" s="135" t="s">
        <v>89</v>
      </c>
      <c r="K100" s="136"/>
      <c r="L100" s="136"/>
      <c r="M100" s="136"/>
      <c r="N100" s="137"/>
      <c r="O100" s="65" t="s">
        <v>139</v>
      </c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146"/>
      <c r="BR100" s="44"/>
      <c r="BS100" s="44"/>
      <c r="BT100" s="44"/>
      <c r="BU100" s="44"/>
      <c r="BV100" s="44"/>
      <c r="BW100" s="44"/>
      <c r="BX100" s="44"/>
      <c r="BY100" s="44"/>
      <c r="BZ100" s="45"/>
    </row>
    <row r="101" spans="1:79" s="46" customFormat="1" ht="31.5" customHeight="1" x14ac:dyDescent="0.2">
      <c r="A101" s="135"/>
      <c r="B101" s="137"/>
      <c r="C101" s="135" t="s">
        <v>91</v>
      </c>
      <c r="D101" s="136"/>
      <c r="E101" s="136"/>
      <c r="F101" s="136"/>
      <c r="G101" s="136"/>
      <c r="H101" s="136"/>
      <c r="I101" s="137"/>
      <c r="J101" s="135" t="s">
        <v>92</v>
      </c>
      <c r="K101" s="136"/>
      <c r="L101" s="136"/>
      <c r="M101" s="136"/>
      <c r="N101" s="137"/>
      <c r="O101" s="65" t="s">
        <v>133</v>
      </c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146"/>
      <c r="BR101" s="44"/>
      <c r="BS101" s="44"/>
      <c r="BT101" s="44"/>
      <c r="BU101" s="44"/>
      <c r="BV101" s="44"/>
      <c r="BW101" s="44"/>
      <c r="BX101" s="44"/>
      <c r="BY101" s="44"/>
      <c r="BZ101" s="45"/>
    </row>
    <row r="102" spans="1:79" s="46" customFormat="1" ht="54" customHeight="1" x14ac:dyDescent="0.2">
      <c r="A102" s="135"/>
      <c r="B102" s="137"/>
      <c r="C102" s="135" t="s">
        <v>94</v>
      </c>
      <c r="D102" s="136"/>
      <c r="E102" s="136"/>
      <c r="F102" s="136"/>
      <c r="G102" s="136"/>
      <c r="H102" s="136"/>
      <c r="I102" s="137"/>
      <c r="J102" s="135" t="s">
        <v>92</v>
      </c>
      <c r="K102" s="136"/>
      <c r="L102" s="136"/>
      <c r="M102" s="136"/>
      <c r="N102" s="137"/>
      <c r="O102" s="65" t="s">
        <v>134</v>
      </c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146"/>
      <c r="BR102" s="44"/>
      <c r="BS102" s="44"/>
      <c r="BT102" s="44"/>
      <c r="BU102" s="44"/>
      <c r="BV102" s="44"/>
      <c r="BW102" s="44"/>
      <c r="BX102" s="44"/>
      <c r="BY102" s="44"/>
      <c r="BZ102" s="45"/>
    </row>
    <row r="103" spans="1:79" s="46" customFormat="1" ht="39" customHeight="1" x14ac:dyDescent="0.2">
      <c r="A103" s="135"/>
      <c r="B103" s="137"/>
      <c r="C103" s="135" t="s">
        <v>120</v>
      </c>
      <c r="D103" s="136"/>
      <c r="E103" s="136"/>
      <c r="F103" s="136"/>
      <c r="G103" s="136"/>
      <c r="H103" s="136"/>
      <c r="I103" s="137"/>
      <c r="J103" s="135" t="s">
        <v>92</v>
      </c>
      <c r="K103" s="136"/>
      <c r="L103" s="136"/>
      <c r="M103" s="136"/>
      <c r="N103" s="137"/>
      <c r="O103" s="65" t="s">
        <v>135</v>
      </c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146"/>
      <c r="BR103" s="44"/>
      <c r="BS103" s="44"/>
      <c r="BT103" s="44"/>
      <c r="BU103" s="44"/>
      <c r="BV103" s="44"/>
      <c r="BW103" s="44"/>
      <c r="BX103" s="44"/>
      <c r="BY103" s="44"/>
      <c r="BZ103" s="45"/>
    </row>
    <row r="104" spans="1:79" s="46" customFormat="1" ht="43.5" customHeight="1" x14ac:dyDescent="0.2">
      <c r="A104" s="135"/>
      <c r="B104" s="137"/>
      <c r="C104" s="135" t="s">
        <v>123</v>
      </c>
      <c r="D104" s="136"/>
      <c r="E104" s="136"/>
      <c r="F104" s="136"/>
      <c r="G104" s="136"/>
      <c r="H104" s="136"/>
      <c r="I104" s="137"/>
      <c r="J104" s="135" t="s">
        <v>92</v>
      </c>
      <c r="K104" s="136"/>
      <c r="L104" s="136"/>
      <c r="M104" s="136"/>
      <c r="N104" s="137"/>
      <c r="O104" s="65" t="s">
        <v>136</v>
      </c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146"/>
      <c r="BR104" s="44"/>
      <c r="BS104" s="44"/>
      <c r="BT104" s="44"/>
      <c r="BU104" s="44"/>
      <c r="BV104" s="44"/>
      <c r="BW104" s="44"/>
      <c r="BX104" s="44"/>
      <c r="BY104" s="44"/>
      <c r="BZ104" s="45"/>
    </row>
    <row r="105" spans="1:79" s="46" customFormat="1" ht="51" customHeight="1" x14ac:dyDescent="0.2">
      <c r="A105" s="64">
        <v>0</v>
      </c>
      <c r="B105" s="64"/>
      <c r="C105" s="73" t="s">
        <v>125</v>
      </c>
      <c r="D105" s="73"/>
      <c r="E105" s="73"/>
      <c r="F105" s="73"/>
      <c r="G105" s="73"/>
      <c r="H105" s="73"/>
      <c r="I105" s="73"/>
      <c r="J105" s="73" t="s">
        <v>92</v>
      </c>
      <c r="K105" s="64"/>
      <c r="L105" s="64"/>
      <c r="M105" s="64"/>
      <c r="N105" s="64"/>
      <c r="O105" s="65" t="s">
        <v>136</v>
      </c>
      <c r="P105" s="70"/>
      <c r="Q105" s="70"/>
      <c r="R105" s="70"/>
      <c r="S105" s="70"/>
      <c r="T105" s="70"/>
      <c r="U105" s="70"/>
      <c r="V105" s="70"/>
      <c r="W105" s="70"/>
      <c r="X105" s="70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2"/>
      <c r="BR105" s="44"/>
      <c r="BS105" s="44"/>
      <c r="BT105" s="44"/>
      <c r="BU105" s="44"/>
      <c r="BV105" s="44"/>
      <c r="BW105" s="44"/>
      <c r="BX105" s="44"/>
      <c r="BY105" s="44"/>
      <c r="BZ105" s="45"/>
    </row>
    <row r="106" spans="1:79" s="46" customFormat="1" ht="15.75" x14ac:dyDescent="0.2">
      <c r="A106" s="64">
        <v>0</v>
      </c>
      <c r="B106" s="64"/>
      <c r="C106" s="64" t="s">
        <v>97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5" t="s">
        <v>139</v>
      </c>
      <c r="P106" s="66"/>
      <c r="Q106" s="66"/>
      <c r="R106" s="66"/>
      <c r="S106" s="66"/>
      <c r="T106" s="66"/>
      <c r="U106" s="66"/>
      <c r="V106" s="66"/>
      <c r="W106" s="66"/>
      <c r="X106" s="66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8"/>
      <c r="BR106" s="44"/>
      <c r="BS106" s="44"/>
      <c r="BT106" s="44"/>
      <c r="BU106" s="44"/>
      <c r="BV106" s="44"/>
      <c r="BW106" s="44"/>
      <c r="BX106" s="44"/>
      <c r="BY106" s="44"/>
      <c r="BZ106" s="45"/>
    </row>
    <row r="107" spans="1:79" s="46" customFormat="1" ht="15.75" x14ac:dyDescent="0.2">
      <c r="A107" s="64">
        <v>0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9"/>
      <c r="P107" s="70"/>
      <c r="Q107" s="70"/>
      <c r="R107" s="70"/>
      <c r="S107" s="70"/>
      <c r="T107" s="70"/>
      <c r="U107" s="70"/>
      <c r="V107" s="70"/>
      <c r="W107" s="70"/>
      <c r="X107" s="70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2"/>
      <c r="BR107" s="44"/>
      <c r="BS107" s="44"/>
      <c r="BT107" s="44"/>
      <c r="BU107" s="44"/>
      <c r="BV107" s="44"/>
      <c r="BW107" s="44"/>
      <c r="BX107" s="44"/>
      <c r="BY107" s="44"/>
      <c r="BZ107" s="45"/>
    </row>
    <row r="108" spans="1:79" s="46" customFormat="1" ht="15.75" x14ac:dyDescent="0.2">
      <c r="A108" s="64">
        <v>0</v>
      </c>
      <c r="B108" s="64"/>
      <c r="C108" s="64" t="s">
        <v>99</v>
      </c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9"/>
      <c r="P108" s="70"/>
      <c r="Q108" s="70"/>
      <c r="R108" s="70"/>
      <c r="S108" s="70"/>
      <c r="T108" s="70"/>
      <c r="U108" s="70"/>
      <c r="V108" s="70"/>
      <c r="W108" s="70"/>
      <c r="X108" s="70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2"/>
      <c r="BR108" s="44"/>
      <c r="BS108" s="44"/>
      <c r="BT108" s="44"/>
      <c r="BU108" s="44"/>
      <c r="BV108" s="44"/>
      <c r="BW108" s="44"/>
      <c r="BX108" s="44"/>
      <c r="BY108" s="44"/>
      <c r="BZ108" s="45"/>
    </row>
    <row r="109" spans="1:79" s="46" customFormat="1" ht="68.25" customHeight="1" x14ac:dyDescent="0.2">
      <c r="A109" s="64">
        <v>0</v>
      </c>
      <c r="B109" s="64"/>
      <c r="C109" s="73" t="s">
        <v>127</v>
      </c>
      <c r="D109" s="73"/>
      <c r="E109" s="73"/>
      <c r="F109" s="73"/>
      <c r="G109" s="73"/>
      <c r="H109" s="73"/>
      <c r="I109" s="73"/>
      <c r="J109" s="73" t="s">
        <v>92</v>
      </c>
      <c r="K109" s="73"/>
      <c r="L109" s="73"/>
      <c r="M109" s="73"/>
      <c r="N109" s="73"/>
      <c r="O109" s="65" t="s">
        <v>138</v>
      </c>
      <c r="P109" s="66"/>
      <c r="Q109" s="66"/>
      <c r="R109" s="66"/>
      <c r="S109" s="66"/>
      <c r="T109" s="66"/>
      <c r="U109" s="66"/>
      <c r="V109" s="66"/>
      <c r="W109" s="66"/>
      <c r="X109" s="66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8"/>
      <c r="BR109" s="44"/>
      <c r="BS109" s="44"/>
      <c r="BT109" s="44"/>
      <c r="BU109" s="44"/>
      <c r="BV109" s="44"/>
      <c r="BW109" s="44"/>
      <c r="BX109" s="44"/>
      <c r="BY109" s="44"/>
      <c r="BZ109" s="45"/>
    </row>
    <row r="110" spans="1:79" s="46" customFormat="1" ht="42.75" customHeight="1" x14ac:dyDescent="0.2">
      <c r="A110" s="147"/>
      <c r="B110" s="148"/>
      <c r="C110" s="135" t="s">
        <v>101</v>
      </c>
      <c r="D110" s="136"/>
      <c r="E110" s="136"/>
      <c r="F110" s="136"/>
      <c r="G110" s="136"/>
      <c r="H110" s="136"/>
      <c r="I110" s="137"/>
      <c r="J110" s="73" t="s">
        <v>95</v>
      </c>
      <c r="K110" s="73"/>
      <c r="L110" s="73"/>
      <c r="M110" s="73"/>
      <c r="N110" s="73"/>
      <c r="O110" s="65" t="s">
        <v>138</v>
      </c>
      <c r="P110" s="66"/>
      <c r="Q110" s="66"/>
      <c r="R110" s="66"/>
      <c r="S110" s="66"/>
      <c r="T110" s="66"/>
      <c r="U110" s="66"/>
      <c r="V110" s="66"/>
      <c r="W110" s="66"/>
      <c r="X110" s="66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8"/>
      <c r="BR110" s="44"/>
      <c r="BS110" s="44"/>
      <c r="BT110" s="44"/>
      <c r="BU110" s="44"/>
      <c r="BV110" s="44"/>
      <c r="BW110" s="44"/>
      <c r="BX110" s="44"/>
      <c r="BY110" s="44"/>
      <c r="BZ110" s="45"/>
    </row>
    <row r="111" spans="1:79" s="46" customFormat="1" ht="57" customHeight="1" x14ac:dyDescent="0.2">
      <c r="A111" s="147"/>
      <c r="B111" s="148"/>
      <c r="C111" s="135" t="s">
        <v>132</v>
      </c>
      <c r="D111" s="136"/>
      <c r="E111" s="136"/>
      <c r="F111" s="136"/>
      <c r="G111" s="136"/>
      <c r="H111" s="136"/>
      <c r="I111" s="137"/>
      <c r="J111" s="135" t="s">
        <v>95</v>
      </c>
      <c r="K111" s="136"/>
      <c r="L111" s="136"/>
      <c r="M111" s="136"/>
      <c r="N111" s="137"/>
      <c r="O111" s="65" t="s">
        <v>138</v>
      </c>
      <c r="P111" s="66"/>
      <c r="Q111" s="66"/>
      <c r="R111" s="66"/>
      <c r="S111" s="66"/>
      <c r="T111" s="66"/>
      <c r="U111" s="66"/>
      <c r="V111" s="66"/>
      <c r="W111" s="66"/>
      <c r="X111" s="66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8"/>
      <c r="BR111" s="44"/>
      <c r="BS111" s="44"/>
      <c r="BT111" s="44"/>
      <c r="BU111" s="44"/>
      <c r="BV111" s="44"/>
      <c r="BW111" s="44"/>
      <c r="BX111" s="44"/>
      <c r="BY111" s="44"/>
      <c r="BZ111" s="45"/>
    </row>
    <row r="112" spans="1:79" s="46" customFormat="1" ht="15.75" x14ac:dyDescent="0.2">
      <c r="A112" s="64">
        <v>0</v>
      </c>
      <c r="B112" s="64"/>
      <c r="C112" s="64" t="s">
        <v>102</v>
      </c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5" t="s">
        <v>139</v>
      </c>
      <c r="P112" s="66"/>
      <c r="Q112" s="66"/>
      <c r="R112" s="66"/>
      <c r="S112" s="66"/>
      <c r="T112" s="66"/>
      <c r="U112" s="66"/>
      <c r="V112" s="66"/>
      <c r="W112" s="66"/>
      <c r="X112" s="66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8"/>
      <c r="BR112" s="44"/>
      <c r="BS112" s="44"/>
      <c r="BT112" s="44"/>
      <c r="BU112" s="44"/>
      <c r="BV112" s="44"/>
      <c r="BW112" s="44"/>
      <c r="BX112" s="44"/>
      <c r="BY112" s="44"/>
      <c r="BZ112" s="45"/>
    </row>
    <row r="113" spans="1:78" s="46" customFormat="1" ht="15.75" x14ac:dyDescent="0.2">
      <c r="A113" s="64">
        <v>0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9"/>
      <c r="P113" s="70"/>
      <c r="Q113" s="70"/>
      <c r="R113" s="70"/>
      <c r="S113" s="70"/>
      <c r="T113" s="70"/>
      <c r="U113" s="70"/>
      <c r="V113" s="70"/>
      <c r="W113" s="70"/>
      <c r="X113" s="70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2"/>
      <c r="BR113" s="44"/>
      <c r="BS113" s="44"/>
      <c r="BT113" s="44"/>
      <c r="BU113" s="44"/>
      <c r="BV113" s="44"/>
      <c r="BW113" s="44"/>
      <c r="BX113" s="44"/>
      <c r="BY113" s="44"/>
      <c r="BZ113" s="45"/>
    </row>
    <row r="114" spans="1:78" ht="15.75" x14ac:dyDescent="0.2">
      <c r="A114" s="31"/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78" ht="15.95" customHeight="1" x14ac:dyDescent="0.2">
      <c r="A115" s="116" t="s">
        <v>65</v>
      </c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</row>
    <row r="116" spans="1:78" ht="24" customHeight="1" x14ac:dyDescent="0.2">
      <c r="A116" s="142" t="s">
        <v>141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</row>
    <row r="117" spans="1:78" ht="15.75" x14ac:dyDescent="0.2">
      <c r="A117" s="31"/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78" ht="15.95" customHeight="1" x14ac:dyDescent="0.2">
      <c r="A118" s="116" t="s">
        <v>47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</row>
    <row r="119" spans="1:78" ht="77.25" customHeight="1" x14ac:dyDescent="0.2">
      <c r="A119" s="142" t="s">
        <v>140</v>
      </c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  <c r="AV119" s="142"/>
      <c r="AW119" s="142"/>
      <c r="AX119" s="142"/>
      <c r="AY119" s="142"/>
      <c r="AZ119" s="142"/>
      <c r="BA119" s="142"/>
      <c r="BB119" s="142"/>
      <c r="BC119" s="142"/>
      <c r="BD119" s="142"/>
      <c r="BE119" s="142"/>
      <c r="BF119" s="142"/>
      <c r="BG119" s="142"/>
      <c r="BH119" s="142"/>
      <c r="BI119" s="142"/>
      <c r="BJ119" s="142"/>
      <c r="BK119" s="142"/>
      <c r="BL119" s="142"/>
    </row>
    <row r="120" spans="1:78" ht="15.95" customHeight="1" x14ac:dyDescent="0.2">
      <c r="A120" s="17"/>
      <c r="B120" s="17"/>
      <c r="C120" s="17"/>
      <c r="D120" s="17"/>
      <c r="E120" s="17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</row>
    <row r="121" spans="1:78" ht="12" customHeight="1" x14ac:dyDescent="0.2">
      <c r="A121" s="30" t="s">
        <v>77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</row>
    <row r="122" spans="1:78" ht="12" customHeight="1" x14ac:dyDescent="0.2">
      <c r="A122" s="30" t="s">
        <v>68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3" spans="1:78" s="30" customFormat="1" ht="12" customHeight="1" x14ac:dyDescent="0.2">
      <c r="A123" s="30" t="s">
        <v>69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</row>
    <row r="124" spans="1:78" ht="15.95" customHeight="1" x14ac:dyDescent="0.25">
      <c r="A124" s="2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</row>
    <row r="125" spans="1:78" ht="42" customHeight="1" x14ac:dyDescent="0.25">
      <c r="A125" s="139" t="s">
        <v>106</v>
      </c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3"/>
      <c r="AO125" s="3"/>
      <c r="AP125" s="122" t="s">
        <v>144</v>
      </c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</row>
    <row r="126" spans="1:78" x14ac:dyDescent="0.2">
      <c r="W126" s="138" t="s">
        <v>8</v>
      </c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4"/>
      <c r="AO126" s="4"/>
      <c r="AP126" s="138" t="s">
        <v>73</v>
      </c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9" spans="1:60" ht="35.25" customHeight="1" x14ac:dyDescent="0.25">
      <c r="A129" s="139" t="s">
        <v>142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3"/>
      <c r="AO129" s="3"/>
      <c r="AP129" s="122" t="s">
        <v>143</v>
      </c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</row>
    <row r="130" spans="1:60" x14ac:dyDescent="0.2">
      <c r="W130" s="138" t="s">
        <v>8</v>
      </c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4"/>
      <c r="AO130" s="4"/>
      <c r="AP130" s="138" t="s">
        <v>73</v>
      </c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</row>
  </sheetData>
  <mergeCells count="585">
    <mergeCell ref="O97:BQ97"/>
    <mergeCell ref="O99:BQ99"/>
    <mergeCell ref="A99:B99"/>
    <mergeCell ref="C99:I99"/>
    <mergeCell ref="J99:N99"/>
    <mergeCell ref="A98:B98"/>
    <mergeCell ref="A101:B101"/>
    <mergeCell ref="A102:B102"/>
    <mergeCell ref="A103:B103"/>
    <mergeCell ref="C101:I101"/>
    <mergeCell ref="C102:I102"/>
    <mergeCell ref="C103:I103"/>
    <mergeCell ref="J101:N101"/>
    <mergeCell ref="J102:N102"/>
    <mergeCell ref="J103:N103"/>
    <mergeCell ref="O101:BQ101"/>
    <mergeCell ref="O102:BQ102"/>
    <mergeCell ref="O103:BQ103"/>
    <mergeCell ref="C100:I100"/>
    <mergeCell ref="J100:N100"/>
    <mergeCell ref="O100:BQ100"/>
    <mergeCell ref="A100:B100"/>
    <mergeCell ref="O96:BQ96"/>
    <mergeCell ref="AI72:AM72"/>
    <mergeCell ref="AN72:AR72"/>
    <mergeCell ref="AS72:AW72"/>
    <mergeCell ref="AX72:BB72"/>
    <mergeCell ref="BC72:BG72"/>
    <mergeCell ref="BM72:BQ72"/>
    <mergeCell ref="BH72:BL72"/>
    <mergeCell ref="BC70:BG70"/>
    <mergeCell ref="BC71:BG71"/>
    <mergeCell ref="BM73:BQ73"/>
    <mergeCell ref="AI73:AM73"/>
    <mergeCell ref="O70:X70"/>
    <mergeCell ref="AN73:AR73"/>
    <mergeCell ref="AS73:AW73"/>
    <mergeCell ref="AX73:BB73"/>
    <mergeCell ref="BC73:BG73"/>
    <mergeCell ref="BM74:BQ74"/>
    <mergeCell ref="BH76:BL76"/>
    <mergeCell ref="BM76:BQ76"/>
    <mergeCell ref="AI86:AM86"/>
    <mergeCell ref="AN86:AR86"/>
    <mergeCell ref="AS86:AW86"/>
    <mergeCell ref="AX86:BB86"/>
    <mergeCell ref="AU18:BB18"/>
    <mergeCell ref="BE20:BL20"/>
    <mergeCell ref="BE21:BL21"/>
    <mergeCell ref="AU43:AY43"/>
    <mergeCell ref="G25:BL25"/>
    <mergeCell ref="A39:BQ39"/>
    <mergeCell ref="AP45:AT45"/>
    <mergeCell ref="A43:B43"/>
    <mergeCell ref="A28:BL28"/>
    <mergeCell ref="A29:BL29"/>
    <mergeCell ref="A31:BL31"/>
    <mergeCell ref="A32:F32"/>
    <mergeCell ref="G32:BL32"/>
    <mergeCell ref="AU42:AY42"/>
    <mergeCell ref="AP42:AT42"/>
    <mergeCell ref="AA42:AE42"/>
    <mergeCell ref="BI43:BM43"/>
    <mergeCell ref="A38:BQ38"/>
    <mergeCell ref="BD41:BQ41"/>
    <mergeCell ref="BN42:BQ42"/>
    <mergeCell ref="BN44:BQ44"/>
    <mergeCell ref="C44:Z44"/>
    <mergeCell ref="AK44:AO44"/>
    <mergeCell ref="AF44:AJ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3:BQ43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A41:AO41"/>
    <mergeCell ref="AA44:AE44"/>
    <mergeCell ref="C43:Z43"/>
    <mergeCell ref="AO2:BL6"/>
    <mergeCell ref="A7:BL7"/>
    <mergeCell ref="A8:BL8"/>
    <mergeCell ref="A9:BL9"/>
    <mergeCell ref="BI44:BM44"/>
    <mergeCell ref="AA43:AE43"/>
    <mergeCell ref="AF43:AJ43"/>
    <mergeCell ref="AK43:AO43"/>
    <mergeCell ref="G26:BL26"/>
    <mergeCell ref="A34:F34"/>
    <mergeCell ref="G34:BL34"/>
    <mergeCell ref="A40:BQ40"/>
    <mergeCell ref="C41:Z42"/>
    <mergeCell ref="BI42:BM42"/>
    <mergeCell ref="BD42:BH42"/>
    <mergeCell ref="A23:BL23"/>
    <mergeCell ref="A24:F24"/>
    <mergeCell ref="G24:BL24"/>
    <mergeCell ref="A41:B42"/>
    <mergeCell ref="A33:F33"/>
    <mergeCell ref="G33:BL33"/>
    <mergeCell ref="A25:F25"/>
    <mergeCell ref="C111:I111"/>
    <mergeCell ref="J111:N111"/>
    <mergeCell ref="O111:BQ111"/>
    <mergeCell ref="A110:B110"/>
    <mergeCell ref="C110:I110"/>
    <mergeCell ref="J110:N110"/>
    <mergeCell ref="A45:B45"/>
    <mergeCell ref="A50:B50"/>
    <mergeCell ref="AF45:AJ45"/>
    <mergeCell ref="AZ45:BC45"/>
    <mergeCell ref="AU45:AY45"/>
    <mergeCell ref="AA45:AE45"/>
    <mergeCell ref="C45:Z45"/>
    <mergeCell ref="AK45:AO45"/>
    <mergeCell ref="C50:BQ50"/>
    <mergeCell ref="BN45:BQ45"/>
    <mergeCell ref="AP46:AT46"/>
    <mergeCell ref="J96:N96"/>
    <mergeCell ref="AX71:BB71"/>
    <mergeCell ref="BM69:BQ69"/>
    <mergeCell ref="BH69:BL69"/>
    <mergeCell ref="AD69:AH69"/>
    <mergeCell ref="AX69:BB69"/>
    <mergeCell ref="AX70:BB70"/>
    <mergeCell ref="A60:B60"/>
    <mergeCell ref="A61:B61"/>
    <mergeCell ref="A62:B62"/>
    <mergeCell ref="AI62:AM62"/>
    <mergeCell ref="AN62:AR62"/>
    <mergeCell ref="C61:R61"/>
    <mergeCell ref="AP130:BH130"/>
    <mergeCell ref="A129:V129"/>
    <mergeCell ref="W129:AM129"/>
    <mergeCell ref="AP129:BH129"/>
    <mergeCell ref="W130:AM130"/>
    <mergeCell ref="AP126:BH126"/>
    <mergeCell ref="A119:BL119"/>
    <mergeCell ref="C98:I98"/>
    <mergeCell ref="W126:AM126"/>
    <mergeCell ref="A125:V125"/>
    <mergeCell ref="W125:AM125"/>
    <mergeCell ref="A115:BL115"/>
    <mergeCell ref="A116:BL116"/>
    <mergeCell ref="A104:B104"/>
    <mergeCell ref="C104:I104"/>
    <mergeCell ref="J104:N104"/>
    <mergeCell ref="O104:BQ104"/>
    <mergeCell ref="A111:B111"/>
    <mergeCell ref="AY58:BN58"/>
    <mergeCell ref="AI60:AM60"/>
    <mergeCell ref="AY61:BC61"/>
    <mergeCell ref="AY59:BC59"/>
    <mergeCell ref="BD59:BH59"/>
    <mergeCell ref="AI61:AM61"/>
    <mergeCell ref="AN61:AR61"/>
    <mergeCell ref="AS61:AX61"/>
    <mergeCell ref="X60:AB60"/>
    <mergeCell ref="AC60:AH60"/>
    <mergeCell ref="AN60:AR60"/>
    <mergeCell ref="AS60:AX60"/>
    <mergeCell ref="AI59:AM59"/>
    <mergeCell ref="AN59:AR59"/>
    <mergeCell ref="X61:AB61"/>
    <mergeCell ref="C68:I69"/>
    <mergeCell ref="J68:N69"/>
    <mergeCell ref="O68:X69"/>
    <mergeCell ref="Y69:AC69"/>
    <mergeCell ref="A66:BQ66"/>
    <mergeCell ref="AI70:AM70"/>
    <mergeCell ref="BH70:BL70"/>
    <mergeCell ref="BM70:BQ70"/>
    <mergeCell ref="AS69:AW69"/>
    <mergeCell ref="AP125:BH125"/>
    <mergeCell ref="AN68:BB68"/>
    <mergeCell ref="A65:BQ65"/>
    <mergeCell ref="C70:I70"/>
    <mergeCell ref="J98:N98"/>
    <mergeCell ref="A97:B97"/>
    <mergeCell ref="A71:B71"/>
    <mergeCell ref="O72:X72"/>
    <mergeCell ref="Y72:AC72"/>
    <mergeCell ref="A70:B70"/>
    <mergeCell ref="Y71:AC71"/>
    <mergeCell ref="C97:I97"/>
    <mergeCell ref="J97:N97"/>
    <mergeCell ref="C71:I71"/>
    <mergeCell ref="J71:N71"/>
    <mergeCell ref="O71:X71"/>
    <mergeCell ref="C72:I72"/>
    <mergeCell ref="J72:N72"/>
    <mergeCell ref="O98:BQ98"/>
    <mergeCell ref="A72:B72"/>
    <mergeCell ref="AD72:AH72"/>
    <mergeCell ref="A94:BQ94"/>
    <mergeCell ref="A96:B96"/>
    <mergeCell ref="C96:I96"/>
    <mergeCell ref="A26:F26"/>
    <mergeCell ref="AZ42:BC42"/>
    <mergeCell ref="A118:BL118"/>
    <mergeCell ref="AK42:AO42"/>
    <mergeCell ref="A44:B44"/>
    <mergeCell ref="AD70:AH70"/>
    <mergeCell ref="AF42:AJ42"/>
    <mergeCell ref="A48:BQ48"/>
    <mergeCell ref="C58:R59"/>
    <mergeCell ref="S58:AH58"/>
    <mergeCell ref="AI58:AX58"/>
    <mergeCell ref="AS59:AX59"/>
    <mergeCell ref="AP44:AT44"/>
    <mergeCell ref="BD45:BH45"/>
    <mergeCell ref="BI45:BM45"/>
    <mergeCell ref="AZ44:BC44"/>
    <mergeCell ref="AU44:AY44"/>
    <mergeCell ref="AZ43:BC43"/>
    <mergeCell ref="BD43:BH43"/>
    <mergeCell ref="AP43:AT43"/>
    <mergeCell ref="BD44:BH44"/>
    <mergeCell ref="S59:W59"/>
    <mergeCell ref="X59:AB59"/>
    <mergeCell ref="A51:B51"/>
    <mergeCell ref="A35:F35"/>
    <mergeCell ref="G35:BL35"/>
    <mergeCell ref="A36:F36"/>
    <mergeCell ref="G36:BL36"/>
    <mergeCell ref="A58:B59"/>
    <mergeCell ref="AP41:BC41"/>
    <mergeCell ref="A52:B52"/>
    <mergeCell ref="A57:BN57"/>
    <mergeCell ref="A56:BN56"/>
    <mergeCell ref="AU46:AY46"/>
    <mergeCell ref="AZ46:BC46"/>
    <mergeCell ref="BD46:BH46"/>
    <mergeCell ref="BI46:BM46"/>
    <mergeCell ref="BN46:BQ46"/>
    <mergeCell ref="A46:B46"/>
    <mergeCell ref="C46:Z46"/>
    <mergeCell ref="AA46:AE46"/>
    <mergeCell ref="AF46:AJ46"/>
    <mergeCell ref="AK46:AO46"/>
    <mergeCell ref="A54:B54"/>
    <mergeCell ref="C54:BQ54"/>
    <mergeCell ref="C53:BQ53"/>
    <mergeCell ref="C51:BQ51"/>
    <mergeCell ref="C52:BQ52"/>
    <mergeCell ref="AC61:AH61"/>
    <mergeCell ref="C62:R62"/>
    <mergeCell ref="S62:W62"/>
    <mergeCell ref="X62:AB62"/>
    <mergeCell ref="AC62:AH62"/>
    <mergeCell ref="AY60:BC60"/>
    <mergeCell ref="BI59:BN59"/>
    <mergeCell ref="BI61:BN61"/>
    <mergeCell ref="BD62:BH62"/>
    <mergeCell ref="C60:R60"/>
    <mergeCell ref="S60:W60"/>
    <mergeCell ref="BD60:BH60"/>
    <mergeCell ref="BI60:BN60"/>
    <mergeCell ref="BI62:BN62"/>
    <mergeCell ref="BD61:BH61"/>
    <mergeCell ref="AS62:AX62"/>
    <mergeCell ref="AY62:BC62"/>
    <mergeCell ref="S61:W61"/>
    <mergeCell ref="A53:B53"/>
    <mergeCell ref="AC59:AH59"/>
    <mergeCell ref="AN70:AR70"/>
    <mergeCell ref="AN69:AR69"/>
    <mergeCell ref="AI69:AM69"/>
    <mergeCell ref="BC68:BQ68"/>
    <mergeCell ref="AD71:AH71"/>
    <mergeCell ref="BM71:BQ71"/>
    <mergeCell ref="BH71:BL71"/>
    <mergeCell ref="AS70:AW70"/>
    <mergeCell ref="AI71:AM71"/>
    <mergeCell ref="AN71:AR71"/>
    <mergeCell ref="AS71:AW71"/>
    <mergeCell ref="BC69:BG69"/>
    <mergeCell ref="AN63:AR63"/>
    <mergeCell ref="AS63:AX63"/>
    <mergeCell ref="AY63:BC63"/>
    <mergeCell ref="BD63:BH63"/>
    <mergeCell ref="BI63:BN63"/>
    <mergeCell ref="A63:B63"/>
    <mergeCell ref="C63:R63"/>
    <mergeCell ref="S63:W63"/>
    <mergeCell ref="X63:AB63"/>
    <mergeCell ref="AC63:AH63"/>
    <mergeCell ref="AI63:AM63"/>
    <mergeCell ref="BH73:BL73"/>
    <mergeCell ref="A73:B73"/>
    <mergeCell ref="C73:I73"/>
    <mergeCell ref="J73:N73"/>
    <mergeCell ref="O73:X73"/>
    <mergeCell ref="Y73:AC73"/>
    <mergeCell ref="AD73:AH73"/>
    <mergeCell ref="AX74:BB74"/>
    <mergeCell ref="BC74:BG74"/>
    <mergeCell ref="BH74:BL74"/>
    <mergeCell ref="AN74:AR74"/>
    <mergeCell ref="AS74:AW74"/>
    <mergeCell ref="A74:B74"/>
    <mergeCell ref="C74:I74"/>
    <mergeCell ref="J74:N74"/>
    <mergeCell ref="O74:X74"/>
    <mergeCell ref="Y74:AC74"/>
    <mergeCell ref="AD74:AH74"/>
    <mergeCell ref="AI74:AM74"/>
    <mergeCell ref="Y68:AM68"/>
    <mergeCell ref="J70:N70"/>
    <mergeCell ref="Y70:AC70"/>
    <mergeCell ref="A68:B69"/>
    <mergeCell ref="BM77:BQ77"/>
    <mergeCell ref="AI77:AM77"/>
    <mergeCell ref="AN77:AR77"/>
    <mergeCell ref="AS77:AW77"/>
    <mergeCell ref="AX77:BB77"/>
    <mergeCell ref="BC77:BG77"/>
    <mergeCell ref="BH77:BL77"/>
    <mergeCell ref="A75:B75"/>
    <mergeCell ref="C75:I75"/>
    <mergeCell ref="J75:N75"/>
    <mergeCell ref="O75:X75"/>
    <mergeCell ref="Y75:AC75"/>
    <mergeCell ref="AD75:AH75"/>
    <mergeCell ref="BM75:BQ75"/>
    <mergeCell ref="AI75:AM75"/>
    <mergeCell ref="AN75:AR75"/>
    <mergeCell ref="AS75:AW75"/>
    <mergeCell ref="AX75:BB75"/>
    <mergeCell ref="BC75:BG75"/>
    <mergeCell ref="BH75:BL75"/>
    <mergeCell ref="AS78:AW78"/>
    <mergeCell ref="AX76:BB76"/>
    <mergeCell ref="BC76:BG76"/>
    <mergeCell ref="AX78:BB78"/>
    <mergeCell ref="BC78:BG78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77:B77"/>
    <mergeCell ref="C77:I77"/>
    <mergeCell ref="J77:N77"/>
    <mergeCell ref="O77:X77"/>
    <mergeCell ref="Y77:AC77"/>
    <mergeCell ref="AD77:AH77"/>
    <mergeCell ref="BH78:BL78"/>
    <mergeCell ref="BM78:BQ78"/>
    <mergeCell ref="A83:B83"/>
    <mergeCell ref="C83:I83"/>
    <mergeCell ref="J83:N83"/>
    <mergeCell ref="O83:X83"/>
    <mergeCell ref="Y83:AC83"/>
    <mergeCell ref="AD83:AH83"/>
    <mergeCell ref="A79:B79"/>
    <mergeCell ref="C79:I79"/>
    <mergeCell ref="J79:N79"/>
    <mergeCell ref="O79:X79"/>
    <mergeCell ref="AS80:AW80"/>
    <mergeCell ref="AX80:BB80"/>
    <mergeCell ref="BC80:BG80"/>
    <mergeCell ref="BH80:BL80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D87:AH87"/>
    <mergeCell ref="AI87:AM87"/>
    <mergeCell ref="AN87:AR87"/>
    <mergeCell ref="AS87:AW87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BM86:BQ86"/>
    <mergeCell ref="BC86:BG86"/>
    <mergeCell ref="BH86:BL86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8:BQ88"/>
    <mergeCell ref="AI88:AM88"/>
    <mergeCell ref="AN88:AR88"/>
    <mergeCell ref="AS88:AW88"/>
    <mergeCell ref="AX88:BB88"/>
    <mergeCell ref="BC88:BG88"/>
    <mergeCell ref="BH88:BL88"/>
    <mergeCell ref="A87:B87"/>
    <mergeCell ref="C87:I87"/>
    <mergeCell ref="J87:N87"/>
    <mergeCell ref="O87:X87"/>
    <mergeCell ref="Y87:AC87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92:B92"/>
    <mergeCell ref="C92:I92"/>
    <mergeCell ref="J92:N92"/>
    <mergeCell ref="O92:X92"/>
    <mergeCell ref="Y92:AC92"/>
    <mergeCell ref="AD92:AH92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I90:AM90"/>
    <mergeCell ref="AN90:AR90"/>
    <mergeCell ref="AS90:AW90"/>
    <mergeCell ref="AX90:BB90"/>
    <mergeCell ref="BC90:BG90"/>
    <mergeCell ref="BH90:BL90"/>
    <mergeCell ref="AN92:AR92"/>
    <mergeCell ref="AS92:AW92"/>
    <mergeCell ref="AX92:BB92"/>
    <mergeCell ref="BC92:BG92"/>
    <mergeCell ref="BH92:BL92"/>
    <mergeCell ref="AX91:BB91"/>
    <mergeCell ref="BC91:BG91"/>
    <mergeCell ref="BH91:BL91"/>
    <mergeCell ref="BM91:BQ91"/>
    <mergeCell ref="A113:B113"/>
    <mergeCell ref="C113:I113"/>
    <mergeCell ref="J113:N113"/>
    <mergeCell ref="O113:BQ113"/>
    <mergeCell ref="A108:B108"/>
    <mergeCell ref="C108:I108"/>
    <mergeCell ref="J108:N108"/>
    <mergeCell ref="O108:BQ108"/>
    <mergeCell ref="A109:B109"/>
    <mergeCell ref="C109:I109"/>
    <mergeCell ref="J109:N109"/>
    <mergeCell ref="O109:BQ109"/>
    <mergeCell ref="O110:BQ110"/>
    <mergeCell ref="A112:B112"/>
    <mergeCell ref="C112:I112"/>
    <mergeCell ref="J112:N112"/>
    <mergeCell ref="O112:BQ112"/>
    <mergeCell ref="A106:B106"/>
    <mergeCell ref="C106:I106"/>
    <mergeCell ref="J106:N106"/>
    <mergeCell ref="O106:BQ106"/>
    <mergeCell ref="A107:B107"/>
    <mergeCell ref="C107:I107"/>
    <mergeCell ref="J107:N107"/>
    <mergeCell ref="O107:BQ107"/>
    <mergeCell ref="A105:B105"/>
    <mergeCell ref="C105:I105"/>
    <mergeCell ref="J105:N105"/>
    <mergeCell ref="O105:BQ105"/>
    <mergeCell ref="BM92:BQ92"/>
    <mergeCell ref="AI92:AM92"/>
    <mergeCell ref="BM80:BQ80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Y79:AC79"/>
    <mergeCell ref="AD79:AH79"/>
    <mergeCell ref="AI79:AM79"/>
    <mergeCell ref="AN79:AR79"/>
    <mergeCell ref="AS79:AW79"/>
    <mergeCell ref="AX79:BB79"/>
    <mergeCell ref="J81:N81"/>
    <mergeCell ref="O81:X81"/>
    <mergeCell ref="Y81:AC81"/>
    <mergeCell ref="AD81:AH81"/>
    <mergeCell ref="AN80:AR80"/>
    <mergeCell ref="A84:B84"/>
    <mergeCell ref="C84:I84"/>
    <mergeCell ref="J84:N84"/>
    <mergeCell ref="O84:X84"/>
    <mergeCell ref="Y84:AC84"/>
    <mergeCell ref="AD84:AH84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81:B81"/>
    <mergeCell ref="C81:I81"/>
    <mergeCell ref="BM84:BQ84"/>
    <mergeCell ref="AI84:AM84"/>
    <mergeCell ref="AN84:AR84"/>
    <mergeCell ref="AS84:AW84"/>
    <mergeCell ref="AX84:BB84"/>
    <mergeCell ref="BC84:BG84"/>
    <mergeCell ref="BH84:BL84"/>
    <mergeCell ref="AX82:BB82"/>
    <mergeCell ref="BC82:BG82"/>
    <mergeCell ref="BH82:BL82"/>
    <mergeCell ref="BM82:BQ82"/>
    <mergeCell ref="BM83:BQ83"/>
    <mergeCell ref="AI83:AM83"/>
    <mergeCell ref="AN83:AR83"/>
    <mergeCell ref="AS83:AW83"/>
    <mergeCell ref="AX83:BB83"/>
    <mergeCell ref="BC83:BG83"/>
    <mergeCell ref="BH83:BL83"/>
  </mergeCells>
  <phoneticPr fontId="0" type="noConversion"/>
  <conditionalFormatting sqref="C95 C117 C72 C78:C80 C109:C110 C99:C100">
    <cfRule type="cellIs" dxfId="50" priority="51" stopIfTrue="1" operator="equal">
      <formula>$C71</formula>
    </cfRule>
  </conditionalFormatting>
  <conditionalFormatting sqref="A72:B72 A95:B95 A99:B99 A117:B117 A62:B62 A93:B93 A114:B114 A100:A104">
    <cfRule type="cellIs" dxfId="49" priority="52" stopIfTrue="1" operator="equal">
      <formula>0</formula>
    </cfRule>
  </conditionalFormatting>
  <conditionalFormatting sqref="A63:B63">
    <cfRule type="cellIs" dxfId="48" priority="50" stopIfTrue="1" operator="equal">
      <formula>0</formula>
    </cfRule>
  </conditionalFormatting>
  <conditionalFormatting sqref="C93">
    <cfRule type="cellIs" dxfId="47" priority="54" stopIfTrue="1" operator="equal">
      <formula>$C72</formula>
    </cfRule>
  </conditionalFormatting>
  <conditionalFormatting sqref="C73">
    <cfRule type="cellIs" dxfId="46" priority="47" stopIfTrue="1" operator="equal">
      <formula>$C72</formula>
    </cfRule>
  </conditionalFormatting>
  <conditionalFormatting sqref="A73:B73">
    <cfRule type="cellIs" dxfId="45" priority="48" stopIfTrue="1" operator="equal">
      <formula>0</formula>
    </cfRule>
  </conditionalFormatting>
  <conditionalFormatting sqref="C74">
    <cfRule type="cellIs" dxfId="44" priority="45" stopIfTrue="1" operator="equal">
      <formula>$C73</formula>
    </cfRule>
  </conditionalFormatting>
  <conditionalFormatting sqref="A74:B74">
    <cfRule type="cellIs" dxfId="43" priority="46" stopIfTrue="1" operator="equal">
      <formula>0</formula>
    </cfRule>
  </conditionalFormatting>
  <conditionalFormatting sqref="C75">
    <cfRule type="cellIs" dxfId="42" priority="43" stopIfTrue="1" operator="equal">
      <formula>$C74</formula>
    </cfRule>
  </conditionalFormatting>
  <conditionalFormatting sqref="A75:B75">
    <cfRule type="cellIs" dxfId="41" priority="44" stopIfTrue="1" operator="equal">
      <formula>0</formula>
    </cfRule>
  </conditionalFormatting>
  <conditionalFormatting sqref="C76">
    <cfRule type="cellIs" dxfId="40" priority="41" stopIfTrue="1" operator="equal">
      <formula>$C75</formula>
    </cfRule>
  </conditionalFormatting>
  <conditionalFormatting sqref="A76:B76">
    <cfRule type="cellIs" dxfId="39" priority="42" stopIfTrue="1" operator="equal">
      <formula>0</formula>
    </cfRule>
  </conditionalFormatting>
  <conditionalFormatting sqref="C77">
    <cfRule type="cellIs" dxfId="38" priority="39" stopIfTrue="1" operator="equal">
      <formula>$C76</formula>
    </cfRule>
  </conditionalFormatting>
  <conditionalFormatting sqref="A77:B77">
    <cfRule type="cellIs" dxfId="37" priority="40" stopIfTrue="1" operator="equal">
      <formula>0</formula>
    </cfRule>
  </conditionalFormatting>
  <conditionalFormatting sqref="A78:B78 A79:A82">
    <cfRule type="cellIs" dxfId="36" priority="38" stopIfTrue="1" operator="equal">
      <formula>0</formula>
    </cfRule>
  </conditionalFormatting>
  <conditionalFormatting sqref="C83:C84">
    <cfRule type="cellIs" dxfId="35" priority="35" stopIfTrue="1" operator="equal">
      <formula>$C78</formula>
    </cfRule>
  </conditionalFormatting>
  <conditionalFormatting sqref="A83:B83 A84">
    <cfRule type="cellIs" dxfId="34" priority="36" stopIfTrue="1" operator="equal">
      <formula>0</formula>
    </cfRule>
  </conditionalFormatting>
  <conditionalFormatting sqref="C85 C111 C101">
    <cfRule type="cellIs" dxfId="33" priority="33" stopIfTrue="1" operator="equal">
      <formula>$C83</formula>
    </cfRule>
  </conditionalFormatting>
  <conditionalFormatting sqref="A85:B85">
    <cfRule type="cellIs" dxfId="32" priority="34" stopIfTrue="1" operator="equal">
      <formula>0</formula>
    </cfRule>
  </conditionalFormatting>
  <conditionalFormatting sqref="C86">
    <cfRule type="cellIs" dxfId="31" priority="31" stopIfTrue="1" operator="equal">
      <formula>$C85</formula>
    </cfRule>
  </conditionalFormatting>
  <conditionalFormatting sqref="A86:B86">
    <cfRule type="cellIs" dxfId="30" priority="32" stopIfTrue="1" operator="equal">
      <formula>0</formula>
    </cfRule>
  </conditionalFormatting>
  <conditionalFormatting sqref="C87">
    <cfRule type="cellIs" dxfId="29" priority="29" stopIfTrue="1" operator="equal">
      <formula>$C86</formula>
    </cfRule>
  </conditionalFormatting>
  <conditionalFormatting sqref="A87:B87">
    <cfRule type="cellIs" dxfId="28" priority="30" stopIfTrue="1" operator="equal">
      <formula>0</formula>
    </cfRule>
  </conditionalFormatting>
  <conditionalFormatting sqref="C88">
    <cfRule type="cellIs" dxfId="27" priority="27" stopIfTrue="1" operator="equal">
      <formula>$C87</formula>
    </cfRule>
  </conditionalFormatting>
  <conditionalFormatting sqref="A88:B88">
    <cfRule type="cellIs" dxfId="26" priority="28" stopIfTrue="1" operator="equal">
      <formula>0</formula>
    </cfRule>
  </conditionalFormatting>
  <conditionalFormatting sqref="C89">
    <cfRule type="cellIs" dxfId="25" priority="25" stopIfTrue="1" operator="equal">
      <formula>$C88</formula>
    </cfRule>
  </conditionalFormatting>
  <conditionalFormatting sqref="A89:B89">
    <cfRule type="cellIs" dxfId="24" priority="26" stopIfTrue="1" operator="equal">
      <formula>0</formula>
    </cfRule>
  </conditionalFormatting>
  <conditionalFormatting sqref="C90">
    <cfRule type="cellIs" dxfId="23" priority="23" stopIfTrue="1" operator="equal">
      <formula>$C89</formula>
    </cfRule>
  </conditionalFormatting>
  <conditionalFormatting sqref="A90:B90">
    <cfRule type="cellIs" dxfId="22" priority="24" stopIfTrue="1" operator="equal">
      <formula>0</formula>
    </cfRule>
  </conditionalFormatting>
  <conditionalFormatting sqref="C91">
    <cfRule type="cellIs" dxfId="21" priority="21" stopIfTrue="1" operator="equal">
      <formula>$C90</formula>
    </cfRule>
  </conditionalFormatting>
  <conditionalFormatting sqref="A91:B91">
    <cfRule type="cellIs" dxfId="20" priority="22" stopIfTrue="1" operator="equal">
      <formula>0</formula>
    </cfRule>
  </conditionalFormatting>
  <conditionalFormatting sqref="C92">
    <cfRule type="cellIs" dxfId="19" priority="19" stopIfTrue="1" operator="equal">
      <formula>$C91</formula>
    </cfRule>
  </conditionalFormatting>
  <conditionalFormatting sqref="A92:B92">
    <cfRule type="cellIs" dxfId="18" priority="20" stopIfTrue="1" operator="equal">
      <formula>0</formula>
    </cfRule>
  </conditionalFormatting>
  <conditionalFormatting sqref="C114">
    <cfRule type="cellIs" dxfId="17" priority="56" stopIfTrue="1" operator="equal">
      <formula>$C99</formula>
    </cfRule>
  </conditionalFormatting>
  <conditionalFormatting sqref="C105">
    <cfRule type="cellIs" dxfId="16" priority="15" stopIfTrue="1" operator="equal">
      <formula>$C99</formula>
    </cfRule>
  </conditionalFormatting>
  <conditionalFormatting sqref="A105:B105">
    <cfRule type="cellIs" dxfId="15" priority="16" stopIfTrue="1" operator="equal">
      <formula>0</formula>
    </cfRule>
  </conditionalFormatting>
  <conditionalFormatting sqref="C106">
    <cfRule type="cellIs" dxfId="14" priority="13" stopIfTrue="1" operator="equal">
      <formula>$C105</formula>
    </cfRule>
  </conditionalFormatting>
  <conditionalFormatting sqref="A106:B106">
    <cfRule type="cellIs" dxfId="13" priority="14" stopIfTrue="1" operator="equal">
      <formula>0</formula>
    </cfRule>
  </conditionalFormatting>
  <conditionalFormatting sqref="C107">
    <cfRule type="cellIs" dxfId="12" priority="11" stopIfTrue="1" operator="equal">
      <formula>$C106</formula>
    </cfRule>
  </conditionalFormatting>
  <conditionalFormatting sqref="A107:B107">
    <cfRule type="cellIs" dxfId="11" priority="12" stopIfTrue="1" operator="equal">
      <formula>0</formula>
    </cfRule>
  </conditionalFormatting>
  <conditionalFormatting sqref="C108">
    <cfRule type="cellIs" dxfId="10" priority="9" stopIfTrue="1" operator="equal">
      <formula>$C107</formula>
    </cfRule>
  </conditionalFormatting>
  <conditionalFormatting sqref="A108:B108">
    <cfRule type="cellIs" dxfId="9" priority="10" stopIfTrue="1" operator="equal">
      <formula>0</formula>
    </cfRule>
  </conditionalFormatting>
  <conditionalFormatting sqref="A109:B109 A110:A111">
    <cfRule type="cellIs" dxfId="8" priority="8" stopIfTrue="1" operator="equal">
      <formula>0</formula>
    </cfRule>
  </conditionalFormatting>
  <conditionalFormatting sqref="C112 C102">
    <cfRule type="cellIs" dxfId="7" priority="5" stopIfTrue="1" operator="equal">
      <formula>$C99</formula>
    </cfRule>
  </conditionalFormatting>
  <conditionalFormatting sqref="A112:B112">
    <cfRule type="cellIs" dxfId="6" priority="6" stopIfTrue="1" operator="equal">
      <formula>0</formula>
    </cfRule>
  </conditionalFormatting>
  <conditionalFormatting sqref="C113">
    <cfRule type="cellIs" dxfId="5" priority="3" stopIfTrue="1" operator="equal">
      <formula>$C112</formula>
    </cfRule>
  </conditionalFormatting>
  <conditionalFormatting sqref="A113:B113">
    <cfRule type="cellIs" dxfId="4" priority="4" stopIfTrue="1" operator="equal">
      <formula>0</formula>
    </cfRule>
  </conditionalFormatting>
  <conditionalFormatting sqref="C82">
    <cfRule type="cellIs" dxfId="3" priority="58" stopIfTrue="1" operator="equal">
      <formula>$C79</formula>
    </cfRule>
  </conditionalFormatting>
  <conditionalFormatting sqref="C81">
    <cfRule type="cellIs" dxfId="2" priority="60" stopIfTrue="1" operator="equal">
      <formula>$C79</formula>
    </cfRule>
  </conditionalFormatting>
  <conditionalFormatting sqref="C104">
    <cfRule type="cellIs" dxfId="1" priority="64" stopIfTrue="1" operator="equal">
      <formula>$C99</formula>
    </cfRule>
  </conditionalFormatting>
  <conditionalFormatting sqref="C103">
    <cfRule type="cellIs" dxfId="0" priority="68" stopIfTrue="1" operator="equal">
      <formula>$C99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0712010</vt:lpstr>
      <vt:lpstr>'0712010'!Область_друку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2023-02-10T06:27:20Z</cp:lastPrinted>
  <dcterms:created xsi:type="dcterms:W3CDTF">2016-08-10T10:53:25Z</dcterms:created>
  <dcterms:modified xsi:type="dcterms:W3CDTF">2023-02-23T10:53:34Z</dcterms:modified>
</cp:coreProperties>
</file>