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2202\Звіт охорона\"/>
    </mc:Choice>
  </mc:AlternateContent>
  <bookViews>
    <workbookView xWindow="0" yWindow="0" windowWidth="28800" windowHeight="12435"/>
  </bookViews>
  <sheets>
    <sheet name="0712080" sheetId="1" r:id="rId1"/>
  </sheets>
  <definedNames>
    <definedName name="_xlnm.Print_Area" localSheetId="0">'0712080'!$A$1:$BQ$138</definedName>
  </definedNames>
  <calcPr calcId="152511"/>
</workbook>
</file>

<file path=xl/calcChain.xml><?xml version="1.0" encoding="utf-8"?>
<calcChain xmlns="http://schemas.openxmlformats.org/spreadsheetml/2006/main">
  <c r="AX92" i="1" l="1"/>
  <c r="BH92" i="1"/>
  <c r="BC92" i="1"/>
  <c r="AI92" i="1"/>
  <c r="AX91" i="1"/>
  <c r="AI91" i="1"/>
  <c r="BH88" i="1"/>
  <c r="BH89" i="1"/>
  <c r="BC89" i="1"/>
  <c r="BM89" i="1" s="1"/>
  <c r="AX89" i="1"/>
  <c r="AI89" i="1"/>
  <c r="BC88" i="1"/>
  <c r="BM88" i="1" s="1"/>
  <c r="AX88" i="1"/>
  <c r="AI87" i="1"/>
  <c r="AI88" i="1"/>
  <c r="AX87" i="1"/>
  <c r="BH86" i="1"/>
  <c r="AN86" i="1"/>
  <c r="BC86" i="1" s="1"/>
  <c r="AI86" i="1"/>
  <c r="AN85" i="1"/>
  <c r="BC85" i="1" s="1"/>
  <c r="BH81" i="1"/>
  <c r="BH82" i="1"/>
  <c r="BH83" i="1"/>
  <c r="BC81" i="1"/>
  <c r="BC82" i="1"/>
  <c r="BC83" i="1"/>
  <c r="AX81" i="1"/>
  <c r="AX82" i="1"/>
  <c r="AX83" i="1"/>
  <c r="AI82" i="1"/>
  <c r="AI83" i="1"/>
  <c r="AI81" i="1"/>
  <c r="BH80" i="1"/>
  <c r="BC80" i="1"/>
  <c r="AX80" i="1"/>
  <c r="AI80" i="1"/>
  <c r="BH85" i="1"/>
  <c r="AI85" i="1"/>
  <c r="BH73" i="1"/>
  <c r="BH74" i="1"/>
  <c r="BH75" i="1"/>
  <c r="BH76" i="1"/>
  <c r="BH77" i="1"/>
  <c r="BH78" i="1"/>
  <c r="BC73" i="1"/>
  <c r="BC74" i="1"/>
  <c r="BC75" i="1"/>
  <c r="BC76" i="1"/>
  <c r="BC77" i="1"/>
  <c r="BC78" i="1"/>
  <c r="AX73" i="1"/>
  <c r="AX74" i="1"/>
  <c r="AX75" i="1"/>
  <c r="AX76" i="1"/>
  <c r="AX77" i="1"/>
  <c r="AX78" i="1"/>
  <c r="AX72" i="1"/>
  <c r="AI73" i="1"/>
  <c r="AI74" i="1"/>
  <c r="AI75" i="1"/>
  <c r="AI76" i="1"/>
  <c r="AI77" i="1"/>
  <c r="AI78" i="1"/>
  <c r="AI72" i="1"/>
  <c r="BD60" i="1"/>
  <c r="AY60" i="1"/>
  <c r="BI60" i="1" s="1"/>
  <c r="AS60" i="1"/>
  <c r="AC60" i="1"/>
  <c r="AN61" i="1"/>
  <c r="AI61" i="1"/>
  <c r="X61" i="1"/>
  <c r="S61" i="1"/>
  <c r="AP44" i="1"/>
  <c r="AF44" i="1"/>
  <c r="BI44" i="1" s="1"/>
  <c r="AA44" i="1"/>
  <c r="BH91" i="1"/>
  <c r="BC91" i="1"/>
  <c r="BH87" i="1"/>
  <c r="BC87" i="1"/>
  <c r="BM87" i="1" s="1"/>
  <c r="BH72" i="1"/>
  <c r="BC72" i="1"/>
  <c r="BH71" i="1"/>
  <c r="BC71" i="1"/>
  <c r="BD59" i="1"/>
  <c r="AY59" i="1"/>
  <c r="AS59" i="1"/>
  <c r="AC59" i="1"/>
  <c r="AC61" i="1" s="1"/>
  <c r="AZ44" i="1"/>
  <c r="BI43" i="1"/>
  <c r="BD43" i="1"/>
  <c r="AZ43" i="1"/>
  <c r="AK43" i="1"/>
  <c r="BM81" i="1" l="1"/>
  <c r="BM72" i="1"/>
  <c r="BM91" i="1"/>
  <c r="BM78" i="1"/>
  <c r="BM74" i="1"/>
  <c r="BM77" i="1"/>
  <c r="BM73" i="1"/>
  <c r="AX85" i="1"/>
  <c r="BM80" i="1"/>
  <c r="BM75" i="1"/>
  <c r="BM86" i="1"/>
  <c r="BM92" i="1"/>
  <c r="BM85" i="1"/>
  <c r="AX86" i="1"/>
  <c r="BM83" i="1"/>
  <c r="BM82" i="1"/>
  <c r="BM76" i="1"/>
  <c r="BI59" i="1"/>
  <c r="BD61" i="1"/>
  <c r="AS61" i="1"/>
  <c r="AY61" i="1"/>
  <c r="BD44" i="1"/>
  <c r="BN43" i="1"/>
  <c r="BN44" i="1"/>
  <c r="AK44" i="1"/>
  <c r="BI61" i="1" l="1"/>
</calcChain>
</file>

<file path=xl/sharedStrings.xml><?xml version="1.0" encoding="utf-8"?>
<sst xmlns="http://schemas.openxmlformats.org/spreadsheetml/2006/main" count="308" uniqueCount="147">
  <si>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</si>
  <si>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</si>
  <si>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</si>
  <si>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</si>
  <si>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</si>
  <si>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</si>
  <si>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</si>
  <si>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</si>
  <si>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</si>
  <si>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</si>
  <si>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</si>
  <si>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</si>
  <si>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</si>
  <si>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</si>
  <si>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</si>
  <si>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</si>
  <si>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</si>
  <si>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</si>
  <si>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</si>
  <si>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</si>
  <si>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</si>
  <si>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</si>
  <si>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</si>
  <si>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</si>
  <si>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</si>
  <si>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</si>
  <si>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</si>
  <si>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</si>
  <si>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</si>
  <si>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</si>
  <si>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</si>
  <si>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</si>
  <si>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</si>
  <si>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</si>
  <si>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</si>
  <si>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</si>
  <si>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</si>
  <si>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</si>
  <si>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</si>
  <si>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</si>
  <si>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</si>
  <si>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</si>
  <si>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</si>
  <si>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</si>
  <si>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</si>
  <si>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</si>
  <si>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</si>
  <si>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</si>
  <si>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</si>
  <si>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</si>
  <si>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</si>
  <si>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</si>
  <si>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</si>
  <si>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</si>
  <si>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</si>
  <si>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</si>
  <si>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</si>
  <si>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</si>
  <si>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</si>
  <si>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</si>
  <si>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</si>
  <si>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</si>
  <si>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</si>
  <si>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</si>
  <si>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</si>
  <si>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</si>
  <si>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</si>
  <si>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</si>
  <si>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</si>
  <si>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</si>
  <si>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</si>
  <si>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</si>
  <si>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</si>
  <si>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</si>
  <si>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</si>
  <si>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</si>
  <si>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</si>
  <si>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</si>
  <si>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</si>
  <si>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</si>
  <si>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амбулаторно-поліклінічної допомоги</t>
  </si>
  <si>
    <t>Амбулаторно- поліклінічна допомога населенню, крім первинної медичної допомоги.</t>
  </si>
  <si>
    <t>УСЬОГО</t>
  </si>
  <si>
    <t>Усього</t>
  </si>
  <si>
    <t>затрат</t>
  </si>
  <si>
    <t/>
  </si>
  <si>
    <t>кількість установ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</si>
  <si>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</si>
  <si>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</si>
  <si>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</si>
  <si>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</si>
  <si>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</si>
  <si>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придбання лікарських засобів</t>
  </si>
  <si>
    <t>тис.грн.</t>
  </si>
  <si>
    <t>продукту</t>
  </si>
  <si>
    <t>осіб</t>
  </si>
  <si>
    <t>Статистична звітність</t>
  </si>
  <si>
    <t>ефективності</t>
  </si>
  <si>
    <t>Розрахунок</t>
  </si>
  <si>
    <t>якості</t>
  </si>
  <si>
    <t>відс.</t>
  </si>
  <si>
    <t>Підвищення рівня надання амбулаторно-поліклінічної медичної допомоги</t>
  </si>
  <si>
    <t>0700000</t>
  </si>
  <si>
    <t>Начальник управління охорони здоров`я Хмельницької міської ради</t>
  </si>
  <si>
    <t>Борис ТКАЧ</t>
  </si>
  <si>
    <t>38303553</t>
  </si>
  <si>
    <t>22564000000</t>
  </si>
  <si>
    <t xml:space="preserve">  гривень</t>
  </si>
  <si>
    <t>місцевого бюджету на 2022  рік</t>
  </si>
  <si>
    <t>0712080</t>
  </si>
  <si>
    <t>Амбулаторно-поліклінічна допомога населенню, крім первинної медичної допомоги</t>
  </si>
  <si>
    <t>Управління охорони здоров"я Хмельницької міської ради</t>
  </si>
  <si>
    <t>0710000</t>
  </si>
  <si>
    <t>2080</t>
  </si>
  <si>
    <t>0721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</si>
  <si>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                                                      ( із змінами ).</t>
  </si>
  <si>
    <t>Програма соціальної підтримки осіб які захищали незалежність, сувереннітет  та територіальну цілісність України, а також членів їх сімей на 2021-2025 роки                                     ( із змінами )</t>
  </si>
  <si>
    <t>видатки на відшкодування лікарських засобів                          ( гормонотерапію )</t>
  </si>
  <si>
    <t>кількість звернень хворих на онкологічні захворювання - мешканців громади на відшкодування вартості лікарських засобів (гормонотерапію )</t>
  </si>
  <si>
    <t>середній розмір допомоги (відшкодування вартості гормонотерапії ) на одного онкохворого, що потребує гормонотерапії</t>
  </si>
  <si>
    <t>видатки на утримання військово-лікарської комісії при Хмельницькому  міському  центрі комплектування та соціальної підтримки</t>
  </si>
  <si>
    <t xml:space="preserve">видатки на пільгове зубопротезування та лікування </t>
  </si>
  <si>
    <t>в т.ч. учасники АТО/ООС, учасники Революції Гдності та члени їх сімей</t>
  </si>
  <si>
    <t>видатки на проведення капітальних ремонтів (реконструкцій )</t>
  </si>
  <si>
    <t>площа приміщень</t>
  </si>
  <si>
    <t>кв.м</t>
  </si>
  <si>
    <t>Інвентарні картки обліку основних засобів</t>
  </si>
  <si>
    <t xml:space="preserve">кількість осіб пільгової категорії, яким надано послуги з лікування та протезування </t>
  </si>
  <si>
    <t>кількість ремонтів (реконструкцій), які планується провести</t>
  </si>
  <si>
    <t>середньомісячні видатки на утримання військово-лікарської комісії при Хмельницькому об’єднаному міському  військовому комісаріаті</t>
  </si>
  <si>
    <t>середньомісячні видатки на оплату комунальних послуг та енергоносіїв на 1 кв.м площі закладу</t>
  </si>
  <si>
    <t>середні видатки на одного пільговика</t>
  </si>
  <si>
    <t>середня вартість капітальних ремонтів (реконструкцій), що планується провести</t>
  </si>
  <si>
    <t>динаміка відвідувань</t>
  </si>
  <si>
    <t>відсоток осіб, що отримали пільгове зубопротезування, до загальної кількості, що перебувають на черзі на пільгове зубопротезування</t>
  </si>
  <si>
    <t>Розбіжності відсутні.</t>
  </si>
  <si>
    <t>Не використані кошти на комунальні послуги та енергоносії у зв"язку з  запровадженням заходів щодо раціонального та економного використання енергоресурсів та теплими погодніми умовами.</t>
  </si>
  <si>
    <t>Збільшення кількості хворих, що перебувають на обліку.</t>
  </si>
  <si>
    <t>Економія видатків на оплату праці за рахунок лікарняних листів, виплачених з фонду соціального страхування.</t>
  </si>
  <si>
    <t>Причиною відхилень по спеціальному фонду є дія Постанови № 590 від 09.06.2021 року "Про затвердження Порядку виконання повноважень Державною казначейською службою  в особливому режимі в умовах воєнного стану " ( зі змінами )</t>
  </si>
  <si>
    <t>Роботи не проводились, враховуючи дію Постанови № 590 від 09.06.2021 року "Про затвердження Порядку виконання повноважень Державною казначейською службою  в особливому режимі в умовах воєнного стану " ( зі змінами )</t>
  </si>
  <si>
    <t>Змінився показник затрат.</t>
  </si>
  <si>
    <t>Обсяг проведених касових видатків по загальному фонду бюджету  менше запланових за рахунок не використаних коштів   на оплату комунальних послуги та енергоносіїв у зв"язку з  запровадженням заходів щодо раціонального та економного використання енергоресурсів та теплими погодніми умовами</t>
  </si>
  <si>
    <t xml:space="preserve"> Програма корисна  для досягнення цілей і виконання завдань програми. Завдання виконані.</t>
  </si>
  <si>
    <t xml:space="preserve">10. Узагальнений висновок про виконання бюджетної програми.                                                               
Виконання бюджетної програми у 2022 році на загальну суму 17 961 778,80 грн  спрямовано на підтримку КП "Хмельницький міський лікувально-діагностичний центр" ХМР понад обсяг передбачений програмою медичних гарантій  з метою  підвищення рівня надання населенню медичної допомоги в амбулаторних умовах  та збереження здоров’я населення. Завдання програми на 2022 рік виконано, програма залишається актуальною для подальшої реалізації.                                                               
</t>
  </si>
  <si>
    <t>Завідувач фінансового сектору управління охорони здоров`я Хмельницької міської ради</t>
  </si>
  <si>
    <t>Інна ВОЛИНЕЦЬ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</si>
</sst>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0" xfId="0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9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 shrinkToFit="1"/>
    </xf>
    <xf numFmtId="0" fontId="4" fillId="0" borderId="0" xfId="0" quotePrefix="1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 shrinkToFit="1"/>
    </xf>
    <xf numFmtId="0" fontId="2" fillId="0" borderId="2" xfId="0" applyNumberFormat="1" applyFont="1" applyBorder="1" applyAlignment="1">
      <alignment vertical="center" wrapText="1" shrinkToFit="1"/>
    </xf>
    <xf numFmtId="0" fontId="0" fillId="0" borderId="2" xfId="0" applyNumberFormat="1" applyFont="1" applyBorder="1" applyAlignment="1">
      <alignment vertical="center" wrapText="1" shrinkToFit="1"/>
    </xf>
    <xf numFmtId="0" fontId="0" fillId="0" borderId="3" xfId="0" applyNumberFormat="1" applyFont="1" applyBorder="1" applyAlignment="1">
      <alignment vertical="center" wrapText="1" shrinkToFit="1"/>
    </xf>
    <xf numFmtId="0" fontId="2" fillId="0" borderId="3" xfId="0" applyNumberFormat="1" applyFont="1" applyBorder="1" applyAlignment="1">
      <alignment vertical="center" wrapText="1" shrinkToFit="1"/>
    </xf>
  </cellXfs>
  <cellStyles count="1">
    <cellStyle name="Звичайни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8"/>
  <sheetViews>
    <sheetView tabSelected="1" topLeftCell="A6" zoomScaleNormal="100" workbookViewId="0">
      <selection activeCell="A137" sqref="A137:V13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3.85546875" style="1" customWidth="1"/>
    <col min="56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5" t="s">
        <v>59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ht="9" customHeight="1" x14ac:dyDescent="0.2"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15.75" customHeight="1" x14ac:dyDescent="0.2"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64" ht="9.75" hidden="1" customHeight="1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8" spans="1:64" ht="9.75" hidden="1" customHeight="1" x14ac:dyDescent="0.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</row>
    <row r="9" spans="1:64" ht="8.25" hidden="1" customHeight="1" x14ac:dyDescent="0.2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108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7" t="s">
        <v>102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73" t="s">
        <v>111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20"/>
      <c r="AU14" s="57" t="s">
        <v>105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75" t="s">
        <v>52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7" t="s">
        <v>112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73" t="s">
        <v>111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20"/>
      <c r="AU17" s="57" t="s">
        <v>105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75" t="s">
        <v>54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7" t="s">
        <v>109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57" t="s">
        <v>113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57" t="s">
        <v>114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88" t="s">
        <v>110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4"/>
      <c r="BE20" s="57" t="s">
        <v>106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3" t="s">
        <v>56</v>
      </c>
      <c r="AB21" s="53"/>
      <c r="AC21" s="53"/>
      <c r="AD21" s="53"/>
      <c r="AE21" s="53"/>
      <c r="AF21" s="53"/>
      <c r="AG21" s="53"/>
      <c r="AH21" s="53"/>
      <c r="AI21" s="53"/>
      <c r="AJ21" s="27"/>
      <c r="AK21" s="54" t="s">
        <v>57</v>
      </c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65" t="s">
        <v>40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27.75" customHeight="1" x14ac:dyDescent="0.2">
      <c r="A24" s="78" t="s">
        <v>3</v>
      </c>
      <c r="B24" s="78"/>
      <c r="C24" s="78"/>
      <c r="D24" s="78"/>
      <c r="E24" s="78"/>
      <c r="F24" s="78"/>
      <c r="G24" s="79" t="s">
        <v>38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79" ht="10.5" hidden="1" customHeight="1" x14ac:dyDescent="0.2">
      <c r="A25" s="125" t="s">
        <v>36</v>
      </c>
      <c r="B25" s="125"/>
      <c r="C25" s="125"/>
      <c r="D25" s="125"/>
      <c r="E25" s="125"/>
      <c r="F25" s="125"/>
      <c r="G25" s="62" t="s">
        <v>14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  <c r="CA25" s="1" t="s">
        <v>49</v>
      </c>
    </row>
    <row r="26" spans="1:79" ht="15.75" customHeight="1" x14ac:dyDescent="0.2">
      <c r="A26" s="125">
        <v>1</v>
      </c>
      <c r="B26" s="125"/>
      <c r="C26" s="125"/>
      <c r="D26" s="125"/>
      <c r="E26" s="125"/>
      <c r="F26" s="125"/>
      <c r="G26" s="136" t="s">
        <v>79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8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5" t="s">
        <v>41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5.95" customHeight="1" x14ac:dyDescent="0.2">
      <c r="A29" s="77" t="s">
        <v>101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5" t="s">
        <v>42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79" ht="27.75" customHeight="1" x14ac:dyDescent="0.2">
      <c r="A32" s="78" t="s">
        <v>3</v>
      </c>
      <c r="B32" s="78"/>
      <c r="C32" s="78"/>
      <c r="D32" s="78"/>
      <c r="E32" s="78"/>
      <c r="F32" s="78"/>
      <c r="G32" s="79" t="s">
        <v>39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79" ht="10.5" hidden="1" customHeight="1" x14ac:dyDescent="0.2">
      <c r="A33" s="125" t="s">
        <v>13</v>
      </c>
      <c r="B33" s="125"/>
      <c r="C33" s="125"/>
      <c r="D33" s="125"/>
      <c r="E33" s="125"/>
      <c r="F33" s="125"/>
      <c r="G33" s="62" t="s">
        <v>14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  <c r="CA33" s="1" t="s">
        <v>50</v>
      </c>
    </row>
    <row r="34" spans="1:79" ht="15" customHeight="1" x14ac:dyDescent="0.2">
      <c r="A34" s="125">
        <v>1</v>
      </c>
      <c r="B34" s="125"/>
      <c r="C34" s="125"/>
      <c r="D34" s="125"/>
      <c r="E34" s="125"/>
      <c r="F34" s="125"/>
      <c r="G34" s="136" t="s">
        <v>80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8"/>
      <c r="CA34" s="1" t="s">
        <v>48</v>
      </c>
    </row>
    <row r="36" spans="1:79" ht="15.75" customHeight="1" x14ac:dyDescent="0.2">
      <c r="A36" s="65" t="s">
        <v>73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</row>
    <row r="37" spans="1:79" ht="15.75" customHeight="1" x14ac:dyDescent="0.2">
      <c r="A37" s="65" t="s">
        <v>74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</row>
    <row r="38" spans="1:79" ht="15" customHeight="1" x14ac:dyDescent="0.2">
      <c r="A38" s="117" t="s">
        <v>107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</row>
    <row r="39" spans="1:79" ht="48" customHeight="1" x14ac:dyDescent="0.2">
      <c r="A39" s="67" t="s">
        <v>3</v>
      </c>
      <c r="B39" s="67"/>
      <c r="C39" s="67" t="s">
        <v>66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 t="s">
        <v>25</v>
      </c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 t="s">
        <v>45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 t="s">
        <v>0</v>
      </c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</row>
    <row r="40" spans="1:79" ht="29.1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 t="s">
        <v>2</v>
      </c>
      <c r="AB40" s="67"/>
      <c r="AC40" s="67"/>
      <c r="AD40" s="67"/>
      <c r="AE40" s="67"/>
      <c r="AF40" s="67" t="s">
        <v>1</v>
      </c>
      <c r="AG40" s="67"/>
      <c r="AH40" s="67"/>
      <c r="AI40" s="67"/>
      <c r="AJ40" s="67"/>
      <c r="AK40" s="67" t="s">
        <v>26</v>
      </c>
      <c r="AL40" s="67"/>
      <c r="AM40" s="67"/>
      <c r="AN40" s="67"/>
      <c r="AO40" s="67"/>
      <c r="AP40" s="67" t="s">
        <v>2</v>
      </c>
      <c r="AQ40" s="67"/>
      <c r="AR40" s="67"/>
      <c r="AS40" s="67"/>
      <c r="AT40" s="67"/>
      <c r="AU40" s="67" t="s">
        <v>1</v>
      </c>
      <c r="AV40" s="67"/>
      <c r="AW40" s="67"/>
      <c r="AX40" s="67"/>
      <c r="AY40" s="67"/>
      <c r="AZ40" s="67" t="s">
        <v>26</v>
      </c>
      <c r="BA40" s="67"/>
      <c r="BB40" s="67"/>
      <c r="BC40" s="67"/>
      <c r="BD40" s="67" t="s">
        <v>2</v>
      </c>
      <c r="BE40" s="67"/>
      <c r="BF40" s="67"/>
      <c r="BG40" s="67"/>
      <c r="BH40" s="67"/>
      <c r="BI40" s="67" t="s">
        <v>1</v>
      </c>
      <c r="BJ40" s="67"/>
      <c r="BK40" s="67"/>
      <c r="BL40" s="67"/>
      <c r="BM40" s="67"/>
      <c r="BN40" s="67" t="s">
        <v>27</v>
      </c>
      <c r="BO40" s="67"/>
      <c r="BP40" s="67"/>
      <c r="BQ40" s="67"/>
    </row>
    <row r="41" spans="1:79" ht="15.95" customHeight="1" x14ac:dyDescent="0.2">
      <c r="A41" s="76">
        <v>1</v>
      </c>
      <c r="B41" s="76"/>
      <c r="C41" s="76">
        <v>2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59">
        <v>3</v>
      </c>
      <c r="AB41" s="60"/>
      <c r="AC41" s="60"/>
      <c r="AD41" s="60"/>
      <c r="AE41" s="61"/>
      <c r="AF41" s="59">
        <v>4</v>
      </c>
      <c r="AG41" s="60"/>
      <c r="AH41" s="60"/>
      <c r="AI41" s="60"/>
      <c r="AJ41" s="61"/>
      <c r="AK41" s="59">
        <v>5</v>
      </c>
      <c r="AL41" s="60"/>
      <c r="AM41" s="60"/>
      <c r="AN41" s="60"/>
      <c r="AO41" s="61"/>
      <c r="AP41" s="59">
        <v>6</v>
      </c>
      <c r="AQ41" s="60"/>
      <c r="AR41" s="60"/>
      <c r="AS41" s="60"/>
      <c r="AT41" s="61"/>
      <c r="AU41" s="59">
        <v>7</v>
      </c>
      <c r="AV41" s="60"/>
      <c r="AW41" s="60"/>
      <c r="AX41" s="60"/>
      <c r="AY41" s="61"/>
      <c r="AZ41" s="59">
        <v>8</v>
      </c>
      <c r="BA41" s="60"/>
      <c r="BB41" s="60"/>
      <c r="BC41" s="61"/>
      <c r="BD41" s="59">
        <v>9</v>
      </c>
      <c r="BE41" s="60"/>
      <c r="BF41" s="60"/>
      <c r="BG41" s="60"/>
      <c r="BH41" s="61"/>
      <c r="BI41" s="76">
        <v>10</v>
      </c>
      <c r="BJ41" s="76"/>
      <c r="BK41" s="76"/>
      <c r="BL41" s="76"/>
      <c r="BM41" s="76"/>
      <c r="BN41" s="76">
        <v>11</v>
      </c>
      <c r="BO41" s="76"/>
      <c r="BP41" s="76"/>
      <c r="BQ41" s="76"/>
    </row>
    <row r="42" spans="1:79" ht="15.75" hidden="1" customHeight="1" x14ac:dyDescent="0.2">
      <c r="A42" s="125" t="s">
        <v>13</v>
      </c>
      <c r="B42" s="125"/>
      <c r="C42" s="82" t="s">
        <v>14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3"/>
      <c r="AA42" s="66" t="s">
        <v>10</v>
      </c>
      <c r="AB42" s="66"/>
      <c r="AC42" s="66"/>
      <c r="AD42" s="66"/>
      <c r="AE42" s="66"/>
      <c r="AF42" s="66" t="s">
        <v>9</v>
      </c>
      <c r="AG42" s="66"/>
      <c r="AH42" s="66"/>
      <c r="AI42" s="66"/>
      <c r="AJ42" s="66"/>
      <c r="AK42" s="84" t="s">
        <v>16</v>
      </c>
      <c r="AL42" s="84"/>
      <c r="AM42" s="84"/>
      <c r="AN42" s="84"/>
      <c r="AO42" s="84"/>
      <c r="AP42" s="66" t="s">
        <v>11</v>
      </c>
      <c r="AQ42" s="66"/>
      <c r="AR42" s="66"/>
      <c r="AS42" s="66"/>
      <c r="AT42" s="66"/>
      <c r="AU42" s="66" t="s">
        <v>12</v>
      </c>
      <c r="AV42" s="66"/>
      <c r="AW42" s="66"/>
      <c r="AX42" s="66"/>
      <c r="AY42" s="66"/>
      <c r="AZ42" s="84" t="s">
        <v>16</v>
      </c>
      <c r="BA42" s="84"/>
      <c r="BB42" s="84"/>
      <c r="BC42" s="84"/>
      <c r="BD42" s="87" t="s">
        <v>31</v>
      </c>
      <c r="BE42" s="87"/>
      <c r="BF42" s="87"/>
      <c r="BG42" s="87"/>
      <c r="BH42" s="87"/>
      <c r="BI42" s="87" t="s">
        <v>31</v>
      </c>
      <c r="BJ42" s="87"/>
      <c r="BK42" s="87"/>
      <c r="BL42" s="87"/>
      <c r="BM42" s="87"/>
      <c r="BN42" s="71" t="s">
        <v>16</v>
      </c>
      <c r="BO42" s="71"/>
      <c r="BP42" s="71"/>
      <c r="BQ42" s="71"/>
      <c r="CA42" s="1" t="s">
        <v>19</v>
      </c>
    </row>
    <row r="43" spans="1:79" ht="25.5" customHeight="1" x14ac:dyDescent="0.2">
      <c r="A43" s="89">
        <v>1</v>
      </c>
      <c r="B43" s="89"/>
      <c r="C43" s="91" t="s">
        <v>81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90">
        <v>21282770</v>
      </c>
      <c r="AB43" s="90"/>
      <c r="AC43" s="90"/>
      <c r="AD43" s="90"/>
      <c r="AE43" s="90"/>
      <c r="AF43" s="90">
        <v>150000</v>
      </c>
      <c r="AG43" s="90"/>
      <c r="AH43" s="90"/>
      <c r="AI43" s="90"/>
      <c r="AJ43" s="90"/>
      <c r="AK43" s="90">
        <f>AA43+AF43</f>
        <v>21432770</v>
      </c>
      <c r="AL43" s="90"/>
      <c r="AM43" s="90"/>
      <c r="AN43" s="90"/>
      <c r="AO43" s="90"/>
      <c r="AP43" s="90">
        <v>17961778.800000001</v>
      </c>
      <c r="AQ43" s="90"/>
      <c r="AR43" s="90"/>
      <c r="AS43" s="90"/>
      <c r="AT43" s="90"/>
      <c r="AU43" s="90">
        <v>0</v>
      </c>
      <c r="AV43" s="90"/>
      <c r="AW43" s="90"/>
      <c r="AX43" s="90"/>
      <c r="AY43" s="90"/>
      <c r="AZ43" s="90">
        <f>AP43+AU43</f>
        <v>17961778.800000001</v>
      </c>
      <c r="BA43" s="90"/>
      <c r="BB43" s="90"/>
      <c r="BC43" s="90"/>
      <c r="BD43" s="90">
        <f>AP43-AA43</f>
        <v>-3320991.1999999993</v>
      </c>
      <c r="BE43" s="90"/>
      <c r="BF43" s="90"/>
      <c r="BG43" s="90"/>
      <c r="BH43" s="90"/>
      <c r="BI43" s="90">
        <f>AU43-AF43</f>
        <v>-150000</v>
      </c>
      <c r="BJ43" s="90"/>
      <c r="BK43" s="90"/>
      <c r="BL43" s="90"/>
      <c r="BM43" s="90"/>
      <c r="BN43" s="90">
        <f>BD43+BI43</f>
        <v>-3470991.1999999993</v>
      </c>
      <c r="BO43" s="90"/>
      <c r="BP43" s="90"/>
      <c r="BQ43" s="90"/>
      <c r="CA43" s="1" t="s">
        <v>20</v>
      </c>
    </row>
    <row r="44" spans="1:79" s="40" customFormat="1" ht="15" customHeight="1" x14ac:dyDescent="0.2">
      <c r="A44" s="147"/>
      <c r="B44" s="147"/>
      <c r="C44" s="148" t="s">
        <v>82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50"/>
      <c r="AA44" s="146">
        <f>SUM(AA43)</f>
        <v>21282770</v>
      </c>
      <c r="AB44" s="146"/>
      <c r="AC44" s="146"/>
      <c r="AD44" s="146"/>
      <c r="AE44" s="146"/>
      <c r="AF44" s="146">
        <f>SUM(AF43)</f>
        <v>150000</v>
      </c>
      <c r="AG44" s="146"/>
      <c r="AH44" s="146"/>
      <c r="AI44" s="146"/>
      <c r="AJ44" s="146"/>
      <c r="AK44" s="146">
        <f>AA44+AF44</f>
        <v>21432770</v>
      </c>
      <c r="AL44" s="146"/>
      <c r="AM44" s="146"/>
      <c r="AN44" s="146"/>
      <c r="AO44" s="146"/>
      <c r="AP44" s="146">
        <f>SUM(AP43)</f>
        <v>17961778.800000001</v>
      </c>
      <c r="AQ44" s="146"/>
      <c r="AR44" s="146"/>
      <c r="AS44" s="146"/>
      <c r="AT44" s="146"/>
      <c r="AU44" s="146">
        <v>0</v>
      </c>
      <c r="AV44" s="146"/>
      <c r="AW44" s="146"/>
      <c r="AX44" s="146"/>
      <c r="AY44" s="146"/>
      <c r="AZ44" s="146">
        <f>AP44+AU44</f>
        <v>17961778.800000001</v>
      </c>
      <c r="BA44" s="146"/>
      <c r="BB44" s="146"/>
      <c r="BC44" s="146"/>
      <c r="BD44" s="146">
        <f>AP44-AA44</f>
        <v>-3320991.1999999993</v>
      </c>
      <c r="BE44" s="146"/>
      <c r="BF44" s="146"/>
      <c r="BG44" s="146"/>
      <c r="BH44" s="146"/>
      <c r="BI44" s="146">
        <f>AU44-AF44</f>
        <v>-150000</v>
      </c>
      <c r="BJ44" s="146"/>
      <c r="BK44" s="146"/>
      <c r="BL44" s="146"/>
      <c r="BM44" s="146"/>
      <c r="BN44" s="146">
        <f>BD44+BI44</f>
        <v>-3470991.1999999993</v>
      </c>
      <c r="BO44" s="146"/>
      <c r="BP44" s="146"/>
      <c r="BQ44" s="146"/>
    </row>
    <row r="46" spans="1:79" ht="29.25" customHeight="1" x14ac:dyDescent="0.2">
      <c r="A46" s="65" t="s">
        <v>75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6" t="s">
        <v>3</v>
      </c>
      <c r="B48" s="76"/>
      <c r="C48" s="67" t="s">
        <v>60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</row>
    <row r="49" spans="1:79" ht="15.75" x14ac:dyDescent="0.2">
      <c r="A49" s="76">
        <v>1</v>
      </c>
      <c r="B49" s="76"/>
      <c r="C49" s="119">
        <v>2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</row>
    <row r="50" spans="1:79" hidden="1" x14ac:dyDescent="0.2">
      <c r="A50" s="115" t="s">
        <v>13</v>
      </c>
      <c r="B50" s="116"/>
      <c r="C50" s="120" t="s">
        <v>14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2"/>
      <c r="CA50" s="1" t="s">
        <v>69</v>
      </c>
    </row>
    <row r="51" spans="1:79" ht="30" customHeight="1" x14ac:dyDescent="0.2">
      <c r="A51" s="114">
        <v>1</v>
      </c>
      <c r="B51" s="114"/>
      <c r="C51" s="118" t="s">
        <v>142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</row>
    <row r="52" spans="1:79" ht="33" customHeight="1" x14ac:dyDescent="0.25">
      <c r="A52" s="174">
        <v>2</v>
      </c>
      <c r="B52" s="174"/>
      <c r="C52" s="175" t="s">
        <v>139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</row>
    <row r="53" spans="1:79" ht="15.75" customHeight="1" x14ac:dyDescent="0.2">
      <c r="A53" s="65" t="s">
        <v>43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</row>
    <row r="54" spans="1:79" ht="15" customHeight="1" x14ac:dyDescent="0.2">
      <c r="A54" s="117" t="s">
        <v>107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</row>
    <row r="55" spans="1:79" ht="28.5" customHeight="1" x14ac:dyDescent="0.2">
      <c r="A55" s="102" t="s">
        <v>3</v>
      </c>
      <c r="B55" s="103"/>
      <c r="C55" s="139" t="s">
        <v>28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67" t="s">
        <v>25</v>
      </c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 t="s">
        <v>45</v>
      </c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 t="s">
        <v>0</v>
      </c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2"/>
      <c r="BP55" s="2"/>
      <c r="BQ55" s="2"/>
    </row>
    <row r="56" spans="1:79" ht="29.1" customHeight="1" x14ac:dyDescent="0.2">
      <c r="A56" s="133"/>
      <c r="B56" s="134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67" t="s">
        <v>2</v>
      </c>
      <c r="T56" s="67"/>
      <c r="U56" s="67"/>
      <c r="V56" s="67"/>
      <c r="W56" s="67"/>
      <c r="X56" s="67" t="s">
        <v>1</v>
      </c>
      <c r="Y56" s="67"/>
      <c r="Z56" s="67"/>
      <c r="AA56" s="67"/>
      <c r="AB56" s="67"/>
      <c r="AC56" s="67" t="s">
        <v>26</v>
      </c>
      <c r="AD56" s="67"/>
      <c r="AE56" s="67"/>
      <c r="AF56" s="67"/>
      <c r="AG56" s="67"/>
      <c r="AH56" s="67"/>
      <c r="AI56" s="67" t="s">
        <v>2</v>
      </c>
      <c r="AJ56" s="67"/>
      <c r="AK56" s="67"/>
      <c r="AL56" s="67"/>
      <c r="AM56" s="67"/>
      <c r="AN56" s="67" t="s">
        <v>1</v>
      </c>
      <c r="AO56" s="67"/>
      <c r="AP56" s="67"/>
      <c r="AQ56" s="67"/>
      <c r="AR56" s="67"/>
      <c r="AS56" s="67" t="s">
        <v>26</v>
      </c>
      <c r="AT56" s="67"/>
      <c r="AU56" s="67"/>
      <c r="AV56" s="67"/>
      <c r="AW56" s="67"/>
      <c r="AX56" s="67"/>
      <c r="AY56" s="68" t="s">
        <v>2</v>
      </c>
      <c r="AZ56" s="69"/>
      <c r="BA56" s="69"/>
      <c r="BB56" s="69"/>
      <c r="BC56" s="70"/>
      <c r="BD56" s="68" t="s">
        <v>1</v>
      </c>
      <c r="BE56" s="69"/>
      <c r="BF56" s="69"/>
      <c r="BG56" s="69"/>
      <c r="BH56" s="70"/>
      <c r="BI56" s="67" t="s">
        <v>26</v>
      </c>
      <c r="BJ56" s="67"/>
      <c r="BK56" s="67"/>
      <c r="BL56" s="67"/>
      <c r="BM56" s="67"/>
      <c r="BN56" s="67"/>
      <c r="BO56" s="2"/>
      <c r="BP56" s="2"/>
      <c r="BQ56" s="2"/>
    </row>
    <row r="57" spans="1:79" ht="15.95" customHeight="1" x14ac:dyDescent="0.25">
      <c r="A57" s="67">
        <v>1</v>
      </c>
      <c r="B57" s="67"/>
      <c r="C57" s="67">
        <v>2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>
        <v>3</v>
      </c>
      <c r="T57" s="67"/>
      <c r="U57" s="67"/>
      <c r="V57" s="67"/>
      <c r="W57" s="67"/>
      <c r="X57" s="67">
        <v>4</v>
      </c>
      <c r="Y57" s="67"/>
      <c r="Z57" s="67"/>
      <c r="AA57" s="67"/>
      <c r="AB57" s="67"/>
      <c r="AC57" s="67">
        <v>5</v>
      </c>
      <c r="AD57" s="67"/>
      <c r="AE57" s="67"/>
      <c r="AF57" s="67"/>
      <c r="AG57" s="67"/>
      <c r="AH57" s="67"/>
      <c r="AI57" s="67">
        <v>6</v>
      </c>
      <c r="AJ57" s="67"/>
      <c r="AK57" s="67"/>
      <c r="AL57" s="67"/>
      <c r="AM57" s="67"/>
      <c r="AN57" s="67">
        <v>7</v>
      </c>
      <c r="AO57" s="67"/>
      <c r="AP57" s="67"/>
      <c r="AQ57" s="67"/>
      <c r="AR57" s="67"/>
      <c r="AS57" s="67">
        <v>8</v>
      </c>
      <c r="AT57" s="67"/>
      <c r="AU57" s="67"/>
      <c r="AV57" s="67"/>
      <c r="AW57" s="67"/>
      <c r="AX57" s="67"/>
      <c r="AY57" s="67">
        <v>9</v>
      </c>
      <c r="AZ57" s="67"/>
      <c r="BA57" s="67"/>
      <c r="BB57" s="67"/>
      <c r="BC57" s="67"/>
      <c r="BD57" s="67">
        <v>10</v>
      </c>
      <c r="BE57" s="67"/>
      <c r="BF57" s="67"/>
      <c r="BG57" s="67"/>
      <c r="BH57" s="67"/>
      <c r="BI57" s="68">
        <v>11</v>
      </c>
      <c r="BJ57" s="69"/>
      <c r="BK57" s="69"/>
      <c r="BL57" s="69"/>
      <c r="BM57" s="69"/>
      <c r="BN57" s="70"/>
      <c r="BO57" s="6"/>
      <c r="BP57" s="6"/>
      <c r="BQ57" s="6"/>
    </row>
    <row r="58" spans="1:79" ht="18" hidden="1" customHeight="1" x14ac:dyDescent="0.2">
      <c r="A58" s="125" t="s">
        <v>13</v>
      </c>
      <c r="B58" s="125"/>
      <c r="C58" s="127" t="s">
        <v>14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66" t="s">
        <v>10</v>
      </c>
      <c r="T58" s="66"/>
      <c r="U58" s="66"/>
      <c r="V58" s="66"/>
      <c r="W58" s="66"/>
      <c r="X58" s="66" t="s">
        <v>9</v>
      </c>
      <c r="Y58" s="66"/>
      <c r="Z58" s="66"/>
      <c r="AA58" s="66"/>
      <c r="AB58" s="66"/>
      <c r="AC58" s="84" t="s">
        <v>16</v>
      </c>
      <c r="AD58" s="71"/>
      <c r="AE58" s="71"/>
      <c r="AF58" s="71"/>
      <c r="AG58" s="71"/>
      <c r="AH58" s="71"/>
      <c r="AI58" s="66" t="s">
        <v>11</v>
      </c>
      <c r="AJ58" s="66"/>
      <c r="AK58" s="66"/>
      <c r="AL58" s="66"/>
      <c r="AM58" s="66"/>
      <c r="AN58" s="66" t="s">
        <v>12</v>
      </c>
      <c r="AO58" s="66"/>
      <c r="AP58" s="66"/>
      <c r="AQ58" s="66"/>
      <c r="AR58" s="66"/>
      <c r="AS58" s="84" t="s">
        <v>16</v>
      </c>
      <c r="AT58" s="71"/>
      <c r="AU58" s="71"/>
      <c r="AV58" s="71"/>
      <c r="AW58" s="71"/>
      <c r="AX58" s="71"/>
      <c r="AY58" s="140" t="s">
        <v>17</v>
      </c>
      <c r="AZ58" s="141"/>
      <c r="BA58" s="141"/>
      <c r="BB58" s="141"/>
      <c r="BC58" s="142"/>
      <c r="BD58" s="140" t="s">
        <v>17</v>
      </c>
      <c r="BE58" s="141"/>
      <c r="BF58" s="141"/>
      <c r="BG58" s="141"/>
      <c r="BH58" s="142"/>
      <c r="BI58" s="71" t="s">
        <v>16</v>
      </c>
      <c r="BJ58" s="71"/>
      <c r="BK58" s="71"/>
      <c r="BL58" s="71"/>
      <c r="BM58" s="71"/>
      <c r="BN58" s="71"/>
      <c r="BO58" s="7"/>
      <c r="BP58" s="7"/>
      <c r="BQ58" s="7"/>
      <c r="CA58" s="1" t="s">
        <v>21</v>
      </c>
    </row>
    <row r="59" spans="1:79" ht="78.75" customHeight="1" x14ac:dyDescent="0.2">
      <c r="A59" s="125">
        <v>1</v>
      </c>
      <c r="B59" s="125"/>
      <c r="C59" s="143" t="s">
        <v>115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3"/>
      <c r="S59" s="144">
        <v>19995170</v>
      </c>
      <c r="T59" s="144"/>
      <c r="U59" s="144"/>
      <c r="V59" s="144"/>
      <c r="W59" s="144"/>
      <c r="X59" s="144">
        <v>150000</v>
      </c>
      <c r="Y59" s="144"/>
      <c r="Z59" s="144"/>
      <c r="AA59" s="144"/>
      <c r="AB59" s="144"/>
      <c r="AC59" s="144">
        <f>S59+X59</f>
        <v>20145170</v>
      </c>
      <c r="AD59" s="144"/>
      <c r="AE59" s="144"/>
      <c r="AF59" s="144"/>
      <c r="AG59" s="144"/>
      <c r="AH59" s="144"/>
      <c r="AI59" s="144">
        <v>16674178.800000001</v>
      </c>
      <c r="AJ59" s="144"/>
      <c r="AK59" s="144"/>
      <c r="AL59" s="144"/>
      <c r="AM59" s="144"/>
      <c r="AN59" s="144">
        <v>0</v>
      </c>
      <c r="AO59" s="144"/>
      <c r="AP59" s="144"/>
      <c r="AQ59" s="144"/>
      <c r="AR59" s="144"/>
      <c r="AS59" s="144">
        <f>AI59+AN59</f>
        <v>16674178.800000001</v>
      </c>
      <c r="AT59" s="144"/>
      <c r="AU59" s="144"/>
      <c r="AV59" s="144"/>
      <c r="AW59" s="144"/>
      <c r="AX59" s="144"/>
      <c r="AY59" s="144">
        <f>AI59-S59</f>
        <v>-3320991.1999999993</v>
      </c>
      <c r="AZ59" s="144"/>
      <c r="BA59" s="144"/>
      <c r="BB59" s="144"/>
      <c r="BC59" s="144"/>
      <c r="BD59" s="145">
        <f>AN59-X59</f>
        <v>-150000</v>
      </c>
      <c r="BE59" s="145"/>
      <c r="BF59" s="145"/>
      <c r="BG59" s="145"/>
      <c r="BH59" s="145"/>
      <c r="BI59" s="145">
        <f>AY59+BD59</f>
        <v>-3470991.1999999993</v>
      </c>
      <c r="BJ59" s="145"/>
      <c r="BK59" s="145"/>
      <c r="BL59" s="145"/>
      <c r="BM59" s="145"/>
      <c r="BN59" s="145"/>
      <c r="BO59" s="8"/>
      <c r="BP59" s="8"/>
      <c r="BQ59" s="8"/>
      <c r="CA59" s="1" t="s">
        <v>22</v>
      </c>
    </row>
    <row r="60" spans="1:79" ht="54" customHeight="1" x14ac:dyDescent="0.2">
      <c r="A60" s="176"/>
      <c r="B60" s="83"/>
      <c r="C60" s="143" t="s">
        <v>116</v>
      </c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8"/>
      <c r="S60" s="163">
        <v>1287600</v>
      </c>
      <c r="T60" s="164"/>
      <c r="U60" s="164"/>
      <c r="V60" s="164"/>
      <c r="W60" s="165"/>
      <c r="X60" s="163">
        <v>0</v>
      </c>
      <c r="Y60" s="164"/>
      <c r="Z60" s="164"/>
      <c r="AA60" s="164"/>
      <c r="AB60" s="165"/>
      <c r="AC60" s="144">
        <f>S60+X60</f>
        <v>1287600</v>
      </c>
      <c r="AD60" s="144"/>
      <c r="AE60" s="144"/>
      <c r="AF60" s="144"/>
      <c r="AG60" s="144"/>
      <c r="AH60" s="144"/>
      <c r="AI60" s="163">
        <v>1287600</v>
      </c>
      <c r="AJ60" s="164"/>
      <c r="AK60" s="164"/>
      <c r="AL60" s="164"/>
      <c r="AM60" s="165"/>
      <c r="AN60" s="163">
        <v>0</v>
      </c>
      <c r="AO60" s="164"/>
      <c r="AP60" s="164"/>
      <c r="AQ60" s="164"/>
      <c r="AR60" s="165"/>
      <c r="AS60" s="144">
        <f>AI60+AN60</f>
        <v>1287600</v>
      </c>
      <c r="AT60" s="144"/>
      <c r="AU60" s="144"/>
      <c r="AV60" s="144"/>
      <c r="AW60" s="144"/>
      <c r="AX60" s="144"/>
      <c r="AY60" s="144">
        <f>AI60-S60</f>
        <v>0</v>
      </c>
      <c r="AZ60" s="144"/>
      <c r="BA60" s="144"/>
      <c r="BB60" s="144"/>
      <c r="BC60" s="144"/>
      <c r="BD60" s="145">
        <f>AN60-X60</f>
        <v>0</v>
      </c>
      <c r="BE60" s="145"/>
      <c r="BF60" s="145"/>
      <c r="BG60" s="145"/>
      <c r="BH60" s="145"/>
      <c r="BI60" s="145">
        <f>AY60+BD60</f>
        <v>0</v>
      </c>
      <c r="BJ60" s="145"/>
      <c r="BK60" s="145"/>
      <c r="BL60" s="145"/>
      <c r="BM60" s="145"/>
      <c r="BN60" s="145"/>
      <c r="BO60" s="8"/>
      <c r="BP60" s="8"/>
      <c r="BQ60" s="8"/>
    </row>
    <row r="61" spans="1:79" s="40" customFormat="1" ht="15" customHeight="1" x14ac:dyDescent="0.2">
      <c r="A61" s="101"/>
      <c r="B61" s="101"/>
      <c r="C61" s="155" t="s">
        <v>83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50"/>
      <c r="S61" s="55">
        <f>SUM(S59:W60)</f>
        <v>21282770</v>
      </c>
      <c r="T61" s="55"/>
      <c r="U61" s="55"/>
      <c r="V61" s="55"/>
      <c r="W61" s="55"/>
      <c r="X61" s="55">
        <f>SUM(X59:AB60)</f>
        <v>150000</v>
      </c>
      <c r="Y61" s="55"/>
      <c r="Z61" s="55"/>
      <c r="AA61" s="55"/>
      <c r="AB61" s="55"/>
      <c r="AC61" s="55">
        <f>SUM(AC59:AH60)</f>
        <v>21432770</v>
      </c>
      <c r="AD61" s="55"/>
      <c r="AE61" s="55"/>
      <c r="AF61" s="55"/>
      <c r="AG61" s="55"/>
      <c r="AH61" s="55"/>
      <c r="AI61" s="55">
        <f>SUM(AI59:AM60)</f>
        <v>17961778.800000001</v>
      </c>
      <c r="AJ61" s="55"/>
      <c r="AK61" s="55"/>
      <c r="AL61" s="55"/>
      <c r="AM61" s="55"/>
      <c r="AN61" s="55">
        <f>SUM(AN59:AR60)</f>
        <v>0</v>
      </c>
      <c r="AO61" s="55"/>
      <c r="AP61" s="55"/>
      <c r="AQ61" s="55"/>
      <c r="AR61" s="55"/>
      <c r="AS61" s="151">
        <f>AI61+AN61</f>
        <v>17961778.800000001</v>
      </c>
      <c r="AT61" s="152"/>
      <c r="AU61" s="152"/>
      <c r="AV61" s="152"/>
      <c r="AW61" s="152"/>
      <c r="AX61" s="153"/>
      <c r="AY61" s="55">
        <f>AI61-S61</f>
        <v>-3320991.1999999993</v>
      </c>
      <c r="AZ61" s="55"/>
      <c r="BA61" s="55"/>
      <c r="BB61" s="55"/>
      <c r="BC61" s="55"/>
      <c r="BD61" s="154">
        <f>AN61-X61</f>
        <v>-150000</v>
      </c>
      <c r="BE61" s="154"/>
      <c r="BF61" s="154"/>
      <c r="BG61" s="154"/>
      <c r="BH61" s="154"/>
      <c r="BI61" s="154">
        <f>AY61+BD61</f>
        <v>-3470991.1999999993</v>
      </c>
      <c r="BJ61" s="154"/>
      <c r="BK61" s="154"/>
      <c r="BL61" s="154"/>
      <c r="BM61" s="154"/>
      <c r="BN61" s="154"/>
      <c r="BO61" s="41"/>
      <c r="BP61" s="41"/>
      <c r="BQ61" s="41"/>
    </row>
    <row r="63" spans="1:79" ht="15.75" customHeight="1" x14ac:dyDescent="0.2">
      <c r="A63" s="65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</row>
    <row r="64" spans="1:79" ht="15.75" customHeight="1" x14ac:dyDescent="0.2">
      <c r="A64" s="65" t="s">
        <v>61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</row>
    <row r="65" spans="1:79" ht="8.25" customHeight="1" x14ac:dyDescent="0.2"/>
    <row r="66" spans="1:79" ht="45" customHeight="1" x14ac:dyDescent="0.2">
      <c r="A66" s="102" t="s">
        <v>3</v>
      </c>
      <c r="B66" s="103"/>
      <c r="C66" s="102" t="s">
        <v>6</v>
      </c>
      <c r="D66" s="104"/>
      <c r="E66" s="104"/>
      <c r="F66" s="104"/>
      <c r="G66" s="104"/>
      <c r="H66" s="104"/>
      <c r="I66" s="103"/>
      <c r="J66" s="102" t="s">
        <v>5</v>
      </c>
      <c r="K66" s="104"/>
      <c r="L66" s="104"/>
      <c r="M66" s="104"/>
      <c r="N66" s="103"/>
      <c r="O66" s="102" t="s">
        <v>4</v>
      </c>
      <c r="P66" s="104"/>
      <c r="Q66" s="104"/>
      <c r="R66" s="104"/>
      <c r="S66" s="104"/>
      <c r="T66" s="104"/>
      <c r="U66" s="104"/>
      <c r="V66" s="104"/>
      <c r="W66" s="104"/>
      <c r="X66" s="103"/>
      <c r="Y66" s="67" t="s">
        <v>25</v>
      </c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 t="s">
        <v>46</v>
      </c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123" t="s">
        <v>0</v>
      </c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133"/>
      <c r="B67" s="134"/>
      <c r="C67" s="133"/>
      <c r="D67" s="135"/>
      <c r="E67" s="135"/>
      <c r="F67" s="135"/>
      <c r="G67" s="135"/>
      <c r="H67" s="135"/>
      <c r="I67" s="134"/>
      <c r="J67" s="133"/>
      <c r="K67" s="135"/>
      <c r="L67" s="135"/>
      <c r="M67" s="135"/>
      <c r="N67" s="134"/>
      <c r="O67" s="133"/>
      <c r="P67" s="135"/>
      <c r="Q67" s="135"/>
      <c r="R67" s="135"/>
      <c r="S67" s="135"/>
      <c r="T67" s="135"/>
      <c r="U67" s="135"/>
      <c r="V67" s="135"/>
      <c r="W67" s="135"/>
      <c r="X67" s="134"/>
      <c r="Y67" s="68" t="s">
        <v>2</v>
      </c>
      <c r="Z67" s="69"/>
      <c r="AA67" s="69"/>
      <c r="AB67" s="69"/>
      <c r="AC67" s="70"/>
      <c r="AD67" s="68" t="s">
        <v>1</v>
      </c>
      <c r="AE67" s="69"/>
      <c r="AF67" s="69"/>
      <c r="AG67" s="69"/>
      <c r="AH67" s="70"/>
      <c r="AI67" s="67" t="s">
        <v>26</v>
      </c>
      <c r="AJ67" s="67"/>
      <c r="AK67" s="67"/>
      <c r="AL67" s="67"/>
      <c r="AM67" s="67"/>
      <c r="AN67" s="67" t="s">
        <v>2</v>
      </c>
      <c r="AO67" s="67"/>
      <c r="AP67" s="67"/>
      <c r="AQ67" s="67"/>
      <c r="AR67" s="67"/>
      <c r="AS67" s="67" t="s">
        <v>1</v>
      </c>
      <c r="AT67" s="67"/>
      <c r="AU67" s="67"/>
      <c r="AV67" s="67"/>
      <c r="AW67" s="67"/>
      <c r="AX67" s="67" t="s">
        <v>26</v>
      </c>
      <c r="AY67" s="67"/>
      <c r="AZ67" s="67"/>
      <c r="BA67" s="67"/>
      <c r="BB67" s="67"/>
      <c r="BC67" s="67" t="s">
        <v>2</v>
      </c>
      <c r="BD67" s="67"/>
      <c r="BE67" s="67"/>
      <c r="BF67" s="67"/>
      <c r="BG67" s="67"/>
      <c r="BH67" s="67" t="s">
        <v>1</v>
      </c>
      <c r="BI67" s="67"/>
      <c r="BJ67" s="67"/>
      <c r="BK67" s="67"/>
      <c r="BL67" s="67"/>
      <c r="BM67" s="67" t="s">
        <v>26</v>
      </c>
      <c r="BN67" s="67"/>
      <c r="BO67" s="67"/>
      <c r="BP67" s="67"/>
      <c r="BQ67" s="6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67">
        <v>1</v>
      </c>
      <c r="B68" s="67"/>
      <c r="C68" s="67">
        <v>2</v>
      </c>
      <c r="D68" s="67"/>
      <c r="E68" s="67"/>
      <c r="F68" s="67"/>
      <c r="G68" s="67"/>
      <c r="H68" s="67"/>
      <c r="I68" s="67"/>
      <c r="J68" s="67">
        <v>3</v>
      </c>
      <c r="K68" s="67"/>
      <c r="L68" s="67"/>
      <c r="M68" s="67"/>
      <c r="N68" s="67"/>
      <c r="O68" s="67">
        <v>4</v>
      </c>
      <c r="P68" s="67"/>
      <c r="Q68" s="67"/>
      <c r="R68" s="67"/>
      <c r="S68" s="67"/>
      <c r="T68" s="67"/>
      <c r="U68" s="67"/>
      <c r="V68" s="67"/>
      <c r="W68" s="67"/>
      <c r="X68" s="67"/>
      <c r="Y68" s="67">
        <v>5</v>
      </c>
      <c r="Z68" s="67"/>
      <c r="AA68" s="67"/>
      <c r="AB68" s="67"/>
      <c r="AC68" s="67"/>
      <c r="AD68" s="67">
        <v>6</v>
      </c>
      <c r="AE68" s="67"/>
      <c r="AF68" s="67"/>
      <c r="AG68" s="67"/>
      <c r="AH68" s="67"/>
      <c r="AI68" s="67">
        <v>7</v>
      </c>
      <c r="AJ68" s="67"/>
      <c r="AK68" s="67"/>
      <c r="AL68" s="67"/>
      <c r="AM68" s="67"/>
      <c r="AN68" s="68">
        <v>8</v>
      </c>
      <c r="AO68" s="69"/>
      <c r="AP68" s="69"/>
      <c r="AQ68" s="69"/>
      <c r="AR68" s="70"/>
      <c r="AS68" s="68">
        <v>9</v>
      </c>
      <c r="AT68" s="69"/>
      <c r="AU68" s="69"/>
      <c r="AV68" s="69"/>
      <c r="AW68" s="70"/>
      <c r="AX68" s="68">
        <v>10</v>
      </c>
      <c r="AY68" s="69"/>
      <c r="AZ68" s="69"/>
      <c r="BA68" s="69"/>
      <c r="BB68" s="70"/>
      <c r="BC68" s="68">
        <v>11</v>
      </c>
      <c r="BD68" s="69"/>
      <c r="BE68" s="69"/>
      <c r="BF68" s="69"/>
      <c r="BG68" s="70"/>
      <c r="BH68" s="68">
        <v>12</v>
      </c>
      <c r="BI68" s="69"/>
      <c r="BJ68" s="69"/>
      <c r="BK68" s="69"/>
      <c r="BL68" s="70"/>
      <c r="BM68" s="68">
        <v>13</v>
      </c>
      <c r="BN68" s="69"/>
      <c r="BO68" s="69"/>
      <c r="BP68" s="69"/>
      <c r="BQ68" s="70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125" t="s">
        <v>36</v>
      </c>
      <c r="B69" s="125"/>
      <c r="C69" s="62" t="s">
        <v>14</v>
      </c>
      <c r="D69" s="63"/>
      <c r="E69" s="63"/>
      <c r="F69" s="63"/>
      <c r="G69" s="63"/>
      <c r="H69" s="63"/>
      <c r="I69" s="64"/>
      <c r="J69" s="125" t="s">
        <v>15</v>
      </c>
      <c r="K69" s="125"/>
      <c r="L69" s="125"/>
      <c r="M69" s="125"/>
      <c r="N69" s="125"/>
      <c r="O69" s="127" t="s">
        <v>37</v>
      </c>
      <c r="P69" s="127"/>
      <c r="Q69" s="127"/>
      <c r="R69" s="127"/>
      <c r="S69" s="127"/>
      <c r="T69" s="127"/>
      <c r="U69" s="127"/>
      <c r="V69" s="127"/>
      <c r="W69" s="127"/>
      <c r="X69" s="62"/>
      <c r="Y69" s="66" t="s">
        <v>10</v>
      </c>
      <c r="Z69" s="66"/>
      <c r="AA69" s="66"/>
      <c r="AB69" s="66"/>
      <c r="AC69" s="66"/>
      <c r="AD69" s="66" t="s">
        <v>29</v>
      </c>
      <c r="AE69" s="66"/>
      <c r="AF69" s="66"/>
      <c r="AG69" s="66"/>
      <c r="AH69" s="66"/>
      <c r="AI69" s="66" t="s">
        <v>77</v>
      </c>
      <c r="AJ69" s="66"/>
      <c r="AK69" s="66"/>
      <c r="AL69" s="66"/>
      <c r="AM69" s="66"/>
      <c r="AN69" s="66" t="s">
        <v>30</v>
      </c>
      <c r="AO69" s="66"/>
      <c r="AP69" s="66"/>
      <c r="AQ69" s="66"/>
      <c r="AR69" s="66"/>
      <c r="AS69" s="66" t="s">
        <v>11</v>
      </c>
      <c r="AT69" s="66"/>
      <c r="AU69" s="66"/>
      <c r="AV69" s="66"/>
      <c r="AW69" s="66"/>
      <c r="AX69" s="66" t="s">
        <v>78</v>
      </c>
      <c r="AY69" s="66"/>
      <c r="AZ69" s="66"/>
      <c r="BA69" s="66"/>
      <c r="BB69" s="66"/>
      <c r="BC69" s="66" t="s">
        <v>32</v>
      </c>
      <c r="BD69" s="66"/>
      <c r="BE69" s="66"/>
      <c r="BF69" s="66"/>
      <c r="BG69" s="66"/>
      <c r="BH69" s="66" t="s">
        <v>32</v>
      </c>
      <c r="BI69" s="66"/>
      <c r="BJ69" s="66"/>
      <c r="BK69" s="66"/>
      <c r="BL69" s="66"/>
      <c r="BM69" s="132" t="s">
        <v>16</v>
      </c>
      <c r="BN69" s="132"/>
      <c r="BO69" s="132"/>
      <c r="BP69" s="132"/>
      <c r="BQ69" s="132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40" customFormat="1" ht="15.75" hidden="1" x14ac:dyDescent="0.2">
      <c r="A70" s="101">
        <v>0</v>
      </c>
      <c r="B70" s="101"/>
      <c r="C70" s="126" t="s">
        <v>84</v>
      </c>
      <c r="D70" s="126"/>
      <c r="E70" s="126"/>
      <c r="F70" s="126"/>
      <c r="G70" s="126"/>
      <c r="H70" s="126"/>
      <c r="I70" s="126"/>
      <c r="J70" s="126" t="s">
        <v>85</v>
      </c>
      <c r="K70" s="126"/>
      <c r="L70" s="126"/>
      <c r="M70" s="126"/>
      <c r="N70" s="126"/>
      <c r="O70" s="126" t="s">
        <v>85</v>
      </c>
      <c r="P70" s="126"/>
      <c r="Q70" s="126"/>
      <c r="R70" s="126"/>
      <c r="S70" s="126"/>
      <c r="T70" s="126"/>
      <c r="U70" s="126"/>
      <c r="V70" s="126"/>
      <c r="W70" s="126"/>
      <c r="X70" s="126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42"/>
      <c r="BS70" s="42"/>
      <c r="BT70" s="42"/>
      <c r="BU70" s="42"/>
      <c r="BV70" s="42"/>
      <c r="BW70" s="42"/>
      <c r="BX70" s="42"/>
      <c r="BY70" s="42"/>
      <c r="BZ70" s="43"/>
      <c r="CA70" s="40" t="s">
        <v>24</v>
      </c>
    </row>
    <row r="71" spans="1:79" ht="15.75" customHeight="1" x14ac:dyDescent="0.2">
      <c r="A71" s="125">
        <v>0</v>
      </c>
      <c r="B71" s="125"/>
      <c r="C71" s="156" t="s">
        <v>86</v>
      </c>
      <c r="D71" s="157"/>
      <c r="E71" s="157"/>
      <c r="F71" s="157"/>
      <c r="G71" s="157"/>
      <c r="H71" s="157"/>
      <c r="I71" s="158"/>
      <c r="J71" s="159" t="s">
        <v>87</v>
      </c>
      <c r="K71" s="159"/>
      <c r="L71" s="159"/>
      <c r="M71" s="159"/>
      <c r="N71" s="159"/>
      <c r="O71" s="156" t="s">
        <v>88</v>
      </c>
      <c r="P71" s="157"/>
      <c r="Q71" s="157"/>
      <c r="R71" s="157"/>
      <c r="S71" s="157"/>
      <c r="T71" s="157"/>
      <c r="U71" s="157"/>
      <c r="V71" s="157"/>
      <c r="W71" s="157"/>
      <c r="X71" s="158"/>
      <c r="Y71" s="144">
        <v>1</v>
      </c>
      <c r="Z71" s="144"/>
      <c r="AA71" s="144"/>
      <c r="AB71" s="144"/>
      <c r="AC71" s="144"/>
      <c r="AD71" s="144">
        <v>0</v>
      </c>
      <c r="AE71" s="144"/>
      <c r="AF71" s="144"/>
      <c r="AG71" s="144"/>
      <c r="AH71" s="144"/>
      <c r="AI71" s="144">
        <v>1</v>
      </c>
      <c r="AJ71" s="144"/>
      <c r="AK71" s="144"/>
      <c r="AL71" s="144"/>
      <c r="AM71" s="144"/>
      <c r="AN71" s="144">
        <v>0</v>
      </c>
      <c r="AO71" s="144"/>
      <c r="AP71" s="144"/>
      <c r="AQ71" s="144"/>
      <c r="AR71" s="144"/>
      <c r="AS71" s="144">
        <v>0</v>
      </c>
      <c r="AT71" s="144"/>
      <c r="AU71" s="144"/>
      <c r="AV71" s="144"/>
      <c r="AW71" s="144"/>
      <c r="AX71" s="144">
        <v>0</v>
      </c>
      <c r="AY71" s="144"/>
      <c r="AZ71" s="144"/>
      <c r="BA71" s="144"/>
      <c r="BB71" s="144"/>
      <c r="BC71" s="144">
        <f>AN71-Y71</f>
        <v>-1</v>
      </c>
      <c r="BD71" s="144"/>
      <c r="BE71" s="144"/>
      <c r="BF71" s="144"/>
      <c r="BG71" s="144"/>
      <c r="BH71" s="144">
        <f>AS71-AD71</f>
        <v>0</v>
      </c>
      <c r="BI71" s="144"/>
      <c r="BJ71" s="144"/>
      <c r="BK71" s="144"/>
      <c r="BL71" s="144"/>
      <c r="BM71" s="144">
        <v>-1</v>
      </c>
      <c r="BN71" s="144"/>
      <c r="BO71" s="144"/>
      <c r="BP71" s="144"/>
      <c r="BQ71" s="14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125">
        <v>0</v>
      </c>
      <c r="B72" s="125"/>
      <c r="C72" s="156" t="s">
        <v>89</v>
      </c>
      <c r="D72" s="157"/>
      <c r="E72" s="157"/>
      <c r="F72" s="157"/>
      <c r="G72" s="157"/>
      <c r="H72" s="157"/>
      <c r="I72" s="158"/>
      <c r="J72" s="159" t="s">
        <v>90</v>
      </c>
      <c r="K72" s="159"/>
      <c r="L72" s="159"/>
      <c r="M72" s="159"/>
      <c r="N72" s="159"/>
      <c r="O72" s="156" t="s">
        <v>91</v>
      </c>
      <c r="P72" s="157"/>
      <c r="Q72" s="157"/>
      <c r="R72" s="157"/>
      <c r="S72" s="157"/>
      <c r="T72" s="157"/>
      <c r="U72" s="157"/>
      <c r="V72" s="157"/>
      <c r="W72" s="157"/>
      <c r="X72" s="158"/>
      <c r="Y72" s="144">
        <v>8931270</v>
      </c>
      <c r="Z72" s="144"/>
      <c r="AA72" s="144"/>
      <c r="AB72" s="144"/>
      <c r="AC72" s="144"/>
      <c r="AD72" s="144">
        <v>0</v>
      </c>
      <c r="AE72" s="144"/>
      <c r="AF72" s="144"/>
      <c r="AG72" s="144"/>
      <c r="AH72" s="144"/>
      <c r="AI72" s="144">
        <f>SUM(Y72:AH72)</f>
        <v>8931270</v>
      </c>
      <c r="AJ72" s="144"/>
      <c r="AK72" s="144"/>
      <c r="AL72" s="144"/>
      <c r="AM72" s="144"/>
      <c r="AN72" s="144">
        <v>5628213.9400000004</v>
      </c>
      <c r="AO72" s="144"/>
      <c r="AP72" s="144"/>
      <c r="AQ72" s="144"/>
      <c r="AR72" s="144"/>
      <c r="AS72" s="144">
        <v>0</v>
      </c>
      <c r="AT72" s="144"/>
      <c r="AU72" s="144"/>
      <c r="AV72" s="144"/>
      <c r="AW72" s="144"/>
      <c r="AX72" s="144">
        <f>SUM(AN72:AW72)</f>
        <v>5628213.9400000004</v>
      </c>
      <c r="AY72" s="144"/>
      <c r="AZ72" s="144"/>
      <c r="BA72" s="144"/>
      <c r="BB72" s="144"/>
      <c r="BC72" s="144">
        <f>AN72-Y72</f>
        <v>-3303056.0599999996</v>
      </c>
      <c r="BD72" s="144"/>
      <c r="BE72" s="144"/>
      <c r="BF72" s="144"/>
      <c r="BG72" s="144"/>
      <c r="BH72" s="144">
        <f>AS72-AD72</f>
        <v>0</v>
      </c>
      <c r="BI72" s="144"/>
      <c r="BJ72" s="144"/>
      <c r="BK72" s="144"/>
      <c r="BL72" s="144"/>
      <c r="BM72" s="144">
        <f>SUM(BC72:BL72)</f>
        <v>-3303056.0599999996</v>
      </c>
      <c r="BN72" s="144"/>
      <c r="BO72" s="144"/>
      <c r="BP72" s="144"/>
      <c r="BQ72" s="14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125">
        <v>0</v>
      </c>
      <c r="B73" s="125"/>
      <c r="C73" s="156" t="s">
        <v>92</v>
      </c>
      <c r="D73" s="157"/>
      <c r="E73" s="157"/>
      <c r="F73" s="157"/>
      <c r="G73" s="157"/>
      <c r="H73" s="157"/>
      <c r="I73" s="158"/>
      <c r="J73" s="159" t="s">
        <v>93</v>
      </c>
      <c r="K73" s="159"/>
      <c r="L73" s="159"/>
      <c r="M73" s="159"/>
      <c r="N73" s="159"/>
      <c r="O73" s="156" t="s">
        <v>91</v>
      </c>
      <c r="P73" s="157"/>
      <c r="Q73" s="157"/>
      <c r="R73" s="157"/>
      <c r="S73" s="157"/>
      <c r="T73" s="157"/>
      <c r="U73" s="157"/>
      <c r="V73" s="157"/>
      <c r="W73" s="157"/>
      <c r="X73" s="158"/>
      <c r="Y73" s="144">
        <v>537.29999999999995</v>
      </c>
      <c r="Z73" s="144"/>
      <c r="AA73" s="144"/>
      <c r="AB73" s="144"/>
      <c r="AC73" s="144"/>
      <c r="AD73" s="144">
        <v>0</v>
      </c>
      <c r="AE73" s="144"/>
      <c r="AF73" s="144"/>
      <c r="AG73" s="144"/>
      <c r="AH73" s="144"/>
      <c r="AI73" s="144">
        <f t="shared" ref="AI73:AI78" si="0">SUM(Y73:AH73)</f>
        <v>537.29999999999995</v>
      </c>
      <c r="AJ73" s="144"/>
      <c r="AK73" s="144"/>
      <c r="AL73" s="144"/>
      <c r="AM73" s="144"/>
      <c r="AN73" s="144">
        <v>537.29999999999995</v>
      </c>
      <c r="AO73" s="144"/>
      <c r="AP73" s="144"/>
      <c r="AQ73" s="144"/>
      <c r="AR73" s="144"/>
      <c r="AS73" s="144">
        <v>0</v>
      </c>
      <c r="AT73" s="144"/>
      <c r="AU73" s="144"/>
      <c r="AV73" s="144"/>
      <c r="AW73" s="144"/>
      <c r="AX73" s="144">
        <f t="shared" ref="AX73:AX78" si="1">SUM(AN73:AW73)</f>
        <v>537.29999999999995</v>
      </c>
      <c r="AY73" s="144"/>
      <c r="AZ73" s="144"/>
      <c r="BA73" s="144"/>
      <c r="BB73" s="144"/>
      <c r="BC73" s="144">
        <f t="shared" ref="BC73:BC78" si="2">AN73-Y73</f>
        <v>0</v>
      </c>
      <c r="BD73" s="144"/>
      <c r="BE73" s="144"/>
      <c r="BF73" s="144"/>
      <c r="BG73" s="144"/>
      <c r="BH73" s="144">
        <f t="shared" ref="BH73:BH78" si="3">AS73-AD73</f>
        <v>0</v>
      </c>
      <c r="BI73" s="144"/>
      <c r="BJ73" s="144"/>
      <c r="BK73" s="144"/>
      <c r="BL73" s="144"/>
      <c r="BM73" s="144">
        <f t="shared" ref="BM73:BM78" si="4">SUM(BC73:BL73)</f>
        <v>0</v>
      </c>
      <c r="BN73" s="144"/>
      <c r="BO73" s="144"/>
      <c r="BP73" s="144"/>
      <c r="BQ73" s="14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 x14ac:dyDescent="0.2">
      <c r="A74" s="125">
        <v>0</v>
      </c>
      <c r="B74" s="125"/>
      <c r="C74" s="156" t="s">
        <v>117</v>
      </c>
      <c r="D74" s="157"/>
      <c r="E74" s="157"/>
      <c r="F74" s="157"/>
      <c r="G74" s="157"/>
      <c r="H74" s="157"/>
      <c r="I74" s="158"/>
      <c r="J74" s="159" t="s">
        <v>90</v>
      </c>
      <c r="K74" s="159"/>
      <c r="L74" s="159"/>
      <c r="M74" s="159"/>
      <c r="N74" s="159"/>
      <c r="O74" s="156" t="s">
        <v>91</v>
      </c>
      <c r="P74" s="157"/>
      <c r="Q74" s="157"/>
      <c r="R74" s="157"/>
      <c r="S74" s="157"/>
      <c r="T74" s="157"/>
      <c r="U74" s="157"/>
      <c r="V74" s="157"/>
      <c r="W74" s="157"/>
      <c r="X74" s="158"/>
      <c r="Y74" s="144">
        <v>800000</v>
      </c>
      <c r="Z74" s="144"/>
      <c r="AA74" s="144"/>
      <c r="AB74" s="144"/>
      <c r="AC74" s="144"/>
      <c r="AD74" s="144">
        <v>0</v>
      </c>
      <c r="AE74" s="144"/>
      <c r="AF74" s="144"/>
      <c r="AG74" s="144"/>
      <c r="AH74" s="144"/>
      <c r="AI74" s="144">
        <f t="shared" si="0"/>
        <v>800000</v>
      </c>
      <c r="AJ74" s="144"/>
      <c r="AK74" s="144"/>
      <c r="AL74" s="144"/>
      <c r="AM74" s="144"/>
      <c r="AN74" s="144">
        <v>1254754.19</v>
      </c>
      <c r="AO74" s="144"/>
      <c r="AP74" s="144"/>
      <c r="AQ74" s="144"/>
      <c r="AR74" s="144"/>
      <c r="AS74" s="144">
        <v>0</v>
      </c>
      <c r="AT74" s="144"/>
      <c r="AU74" s="144"/>
      <c r="AV74" s="144"/>
      <c r="AW74" s="144"/>
      <c r="AX74" s="144">
        <f t="shared" si="1"/>
        <v>1254754.19</v>
      </c>
      <c r="AY74" s="144"/>
      <c r="AZ74" s="144"/>
      <c r="BA74" s="144"/>
      <c r="BB74" s="144"/>
      <c r="BC74" s="144">
        <f t="shared" si="2"/>
        <v>454754.18999999994</v>
      </c>
      <c r="BD74" s="144"/>
      <c r="BE74" s="144"/>
      <c r="BF74" s="144"/>
      <c r="BG74" s="144"/>
      <c r="BH74" s="144">
        <f t="shared" si="3"/>
        <v>0</v>
      </c>
      <c r="BI74" s="144"/>
      <c r="BJ74" s="144"/>
      <c r="BK74" s="144"/>
      <c r="BL74" s="144"/>
      <c r="BM74" s="144">
        <f t="shared" si="4"/>
        <v>454754.18999999994</v>
      </c>
      <c r="BN74" s="144"/>
      <c r="BO74" s="144"/>
      <c r="BP74" s="144"/>
      <c r="BQ74" s="14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91.5" customHeight="1" x14ac:dyDescent="0.2">
      <c r="A75" s="176"/>
      <c r="B75" s="83"/>
      <c r="C75" s="156" t="s">
        <v>120</v>
      </c>
      <c r="D75" s="172"/>
      <c r="E75" s="172"/>
      <c r="F75" s="172"/>
      <c r="G75" s="172"/>
      <c r="H75" s="172"/>
      <c r="I75" s="173"/>
      <c r="J75" s="159" t="s">
        <v>90</v>
      </c>
      <c r="K75" s="159"/>
      <c r="L75" s="159"/>
      <c r="M75" s="159"/>
      <c r="N75" s="159"/>
      <c r="O75" s="156" t="s">
        <v>91</v>
      </c>
      <c r="P75" s="157"/>
      <c r="Q75" s="157"/>
      <c r="R75" s="157"/>
      <c r="S75" s="157"/>
      <c r="T75" s="157"/>
      <c r="U75" s="157"/>
      <c r="V75" s="157"/>
      <c r="W75" s="157"/>
      <c r="X75" s="158"/>
      <c r="Y75" s="163">
        <v>4964400</v>
      </c>
      <c r="Z75" s="164"/>
      <c r="AA75" s="164"/>
      <c r="AB75" s="164"/>
      <c r="AC75" s="165"/>
      <c r="AD75" s="163">
        <v>0</v>
      </c>
      <c r="AE75" s="164"/>
      <c r="AF75" s="164"/>
      <c r="AG75" s="164"/>
      <c r="AH75" s="165"/>
      <c r="AI75" s="144">
        <f t="shared" si="0"/>
        <v>4964400</v>
      </c>
      <c r="AJ75" s="144"/>
      <c r="AK75" s="144"/>
      <c r="AL75" s="144"/>
      <c r="AM75" s="144"/>
      <c r="AN75" s="163">
        <v>4901872.26</v>
      </c>
      <c r="AO75" s="164"/>
      <c r="AP75" s="164"/>
      <c r="AQ75" s="164"/>
      <c r="AR75" s="165"/>
      <c r="AS75" s="163">
        <v>0</v>
      </c>
      <c r="AT75" s="164"/>
      <c r="AU75" s="164"/>
      <c r="AV75" s="164"/>
      <c r="AW75" s="165"/>
      <c r="AX75" s="144">
        <f t="shared" si="1"/>
        <v>4901872.26</v>
      </c>
      <c r="AY75" s="144"/>
      <c r="AZ75" s="144"/>
      <c r="BA75" s="144"/>
      <c r="BB75" s="144"/>
      <c r="BC75" s="144">
        <f t="shared" si="2"/>
        <v>-62527.740000000224</v>
      </c>
      <c r="BD75" s="144"/>
      <c r="BE75" s="144"/>
      <c r="BF75" s="144"/>
      <c r="BG75" s="144"/>
      <c r="BH75" s="144">
        <f t="shared" si="3"/>
        <v>0</v>
      </c>
      <c r="BI75" s="144"/>
      <c r="BJ75" s="144"/>
      <c r="BK75" s="144"/>
      <c r="BL75" s="144"/>
      <c r="BM75" s="144">
        <f t="shared" si="4"/>
        <v>-62527.740000000224</v>
      </c>
      <c r="BN75" s="144"/>
      <c r="BO75" s="144"/>
      <c r="BP75" s="144"/>
      <c r="BQ75" s="14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40.5" customHeight="1" x14ac:dyDescent="0.2">
      <c r="A76" s="176"/>
      <c r="B76" s="83"/>
      <c r="C76" s="156" t="s">
        <v>121</v>
      </c>
      <c r="D76" s="172"/>
      <c r="E76" s="172"/>
      <c r="F76" s="172"/>
      <c r="G76" s="172"/>
      <c r="H76" s="172"/>
      <c r="I76" s="173"/>
      <c r="J76" s="159" t="s">
        <v>90</v>
      </c>
      <c r="K76" s="159"/>
      <c r="L76" s="159"/>
      <c r="M76" s="159"/>
      <c r="N76" s="159"/>
      <c r="O76" s="156" t="s">
        <v>91</v>
      </c>
      <c r="P76" s="157"/>
      <c r="Q76" s="157"/>
      <c r="R76" s="157"/>
      <c r="S76" s="157"/>
      <c r="T76" s="157"/>
      <c r="U76" s="157"/>
      <c r="V76" s="157"/>
      <c r="W76" s="157"/>
      <c r="X76" s="158"/>
      <c r="Y76" s="163">
        <v>6087600</v>
      </c>
      <c r="Z76" s="164"/>
      <c r="AA76" s="164"/>
      <c r="AB76" s="164"/>
      <c r="AC76" s="165"/>
      <c r="AD76" s="163">
        <v>0</v>
      </c>
      <c r="AE76" s="164"/>
      <c r="AF76" s="164"/>
      <c r="AG76" s="164"/>
      <c r="AH76" s="165"/>
      <c r="AI76" s="144">
        <f t="shared" si="0"/>
        <v>6087600</v>
      </c>
      <c r="AJ76" s="144"/>
      <c r="AK76" s="144"/>
      <c r="AL76" s="144"/>
      <c r="AM76" s="144"/>
      <c r="AN76" s="163">
        <v>6087600</v>
      </c>
      <c r="AO76" s="164"/>
      <c r="AP76" s="164"/>
      <c r="AQ76" s="164"/>
      <c r="AR76" s="165"/>
      <c r="AS76" s="163">
        <v>0</v>
      </c>
      <c r="AT76" s="164"/>
      <c r="AU76" s="164"/>
      <c r="AV76" s="164"/>
      <c r="AW76" s="165"/>
      <c r="AX76" s="144">
        <f t="shared" si="1"/>
        <v>6087600</v>
      </c>
      <c r="AY76" s="144"/>
      <c r="AZ76" s="144"/>
      <c r="BA76" s="144"/>
      <c r="BB76" s="144"/>
      <c r="BC76" s="144">
        <f t="shared" si="2"/>
        <v>0</v>
      </c>
      <c r="BD76" s="144"/>
      <c r="BE76" s="144"/>
      <c r="BF76" s="144"/>
      <c r="BG76" s="144"/>
      <c r="BH76" s="144">
        <f t="shared" si="3"/>
        <v>0</v>
      </c>
      <c r="BI76" s="144"/>
      <c r="BJ76" s="144"/>
      <c r="BK76" s="144"/>
      <c r="BL76" s="144"/>
      <c r="BM76" s="144">
        <f t="shared" si="4"/>
        <v>0</v>
      </c>
      <c r="BN76" s="144"/>
      <c r="BO76" s="144"/>
      <c r="BP76" s="144"/>
      <c r="BQ76" s="14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176"/>
      <c r="B77" s="83"/>
      <c r="C77" s="156" t="s">
        <v>122</v>
      </c>
      <c r="D77" s="172"/>
      <c r="E77" s="172"/>
      <c r="F77" s="172"/>
      <c r="G77" s="172"/>
      <c r="H77" s="172"/>
      <c r="I77" s="173"/>
      <c r="J77" s="159" t="s">
        <v>90</v>
      </c>
      <c r="K77" s="159"/>
      <c r="L77" s="159"/>
      <c r="M77" s="159"/>
      <c r="N77" s="159"/>
      <c r="O77" s="156" t="s">
        <v>91</v>
      </c>
      <c r="P77" s="157"/>
      <c r="Q77" s="157"/>
      <c r="R77" s="157"/>
      <c r="S77" s="157"/>
      <c r="T77" s="157"/>
      <c r="U77" s="157"/>
      <c r="V77" s="157"/>
      <c r="W77" s="157"/>
      <c r="X77" s="158"/>
      <c r="Y77" s="163">
        <v>1287600</v>
      </c>
      <c r="Z77" s="164"/>
      <c r="AA77" s="164"/>
      <c r="AB77" s="164"/>
      <c r="AC77" s="165"/>
      <c r="AD77" s="163">
        <v>0</v>
      </c>
      <c r="AE77" s="164"/>
      <c r="AF77" s="164"/>
      <c r="AG77" s="164"/>
      <c r="AH77" s="165"/>
      <c r="AI77" s="144">
        <f t="shared" si="0"/>
        <v>1287600</v>
      </c>
      <c r="AJ77" s="144"/>
      <c r="AK77" s="144"/>
      <c r="AL77" s="144"/>
      <c r="AM77" s="144"/>
      <c r="AN77" s="163">
        <v>1287600</v>
      </c>
      <c r="AO77" s="164"/>
      <c r="AP77" s="164"/>
      <c r="AQ77" s="164"/>
      <c r="AR77" s="165"/>
      <c r="AS77" s="163">
        <v>0</v>
      </c>
      <c r="AT77" s="164"/>
      <c r="AU77" s="164"/>
      <c r="AV77" s="164"/>
      <c r="AW77" s="165"/>
      <c r="AX77" s="144">
        <f t="shared" si="1"/>
        <v>1287600</v>
      </c>
      <c r="AY77" s="144"/>
      <c r="AZ77" s="144"/>
      <c r="BA77" s="144"/>
      <c r="BB77" s="144"/>
      <c r="BC77" s="144">
        <f t="shared" si="2"/>
        <v>0</v>
      </c>
      <c r="BD77" s="144"/>
      <c r="BE77" s="144"/>
      <c r="BF77" s="144"/>
      <c r="BG77" s="144"/>
      <c r="BH77" s="144">
        <f t="shared" si="3"/>
        <v>0</v>
      </c>
      <c r="BI77" s="144"/>
      <c r="BJ77" s="144"/>
      <c r="BK77" s="144"/>
      <c r="BL77" s="144"/>
      <c r="BM77" s="144">
        <f t="shared" si="4"/>
        <v>0</v>
      </c>
      <c r="BN77" s="144"/>
      <c r="BO77" s="144"/>
      <c r="BP77" s="144"/>
      <c r="BQ77" s="14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0.5" customHeight="1" x14ac:dyDescent="0.2">
      <c r="A78" s="176"/>
      <c r="B78" s="83"/>
      <c r="C78" s="156" t="s">
        <v>123</v>
      </c>
      <c r="D78" s="172"/>
      <c r="E78" s="172"/>
      <c r="F78" s="172"/>
      <c r="G78" s="172"/>
      <c r="H78" s="172"/>
      <c r="I78" s="173"/>
      <c r="J78" s="159" t="s">
        <v>90</v>
      </c>
      <c r="K78" s="159"/>
      <c r="L78" s="159"/>
      <c r="M78" s="159"/>
      <c r="N78" s="159"/>
      <c r="O78" s="156" t="s">
        <v>91</v>
      </c>
      <c r="P78" s="157"/>
      <c r="Q78" s="157"/>
      <c r="R78" s="157"/>
      <c r="S78" s="157"/>
      <c r="T78" s="157"/>
      <c r="U78" s="157"/>
      <c r="V78" s="157"/>
      <c r="W78" s="157"/>
      <c r="X78" s="158"/>
      <c r="Y78" s="163">
        <v>0</v>
      </c>
      <c r="Z78" s="164"/>
      <c r="AA78" s="164"/>
      <c r="AB78" s="164"/>
      <c r="AC78" s="165"/>
      <c r="AD78" s="163">
        <v>150000</v>
      </c>
      <c r="AE78" s="164"/>
      <c r="AF78" s="164"/>
      <c r="AG78" s="164"/>
      <c r="AH78" s="165"/>
      <c r="AI78" s="144">
        <f t="shared" si="0"/>
        <v>150000</v>
      </c>
      <c r="AJ78" s="144"/>
      <c r="AK78" s="144"/>
      <c r="AL78" s="144"/>
      <c r="AM78" s="144"/>
      <c r="AN78" s="163">
        <v>0</v>
      </c>
      <c r="AO78" s="164"/>
      <c r="AP78" s="164"/>
      <c r="AQ78" s="164"/>
      <c r="AR78" s="165"/>
      <c r="AS78" s="163">
        <v>0</v>
      </c>
      <c r="AT78" s="164"/>
      <c r="AU78" s="164"/>
      <c r="AV78" s="164"/>
      <c r="AW78" s="165"/>
      <c r="AX78" s="144">
        <f t="shared" si="1"/>
        <v>0</v>
      </c>
      <c r="AY78" s="144"/>
      <c r="AZ78" s="144"/>
      <c r="BA78" s="144"/>
      <c r="BB78" s="144"/>
      <c r="BC78" s="144">
        <f t="shared" si="2"/>
        <v>0</v>
      </c>
      <c r="BD78" s="144"/>
      <c r="BE78" s="144"/>
      <c r="BF78" s="144"/>
      <c r="BG78" s="144"/>
      <c r="BH78" s="144">
        <f t="shared" si="3"/>
        <v>-150000</v>
      </c>
      <c r="BI78" s="144"/>
      <c r="BJ78" s="144"/>
      <c r="BK78" s="144"/>
      <c r="BL78" s="144"/>
      <c r="BM78" s="144">
        <f t="shared" si="4"/>
        <v>-150000</v>
      </c>
      <c r="BN78" s="144"/>
      <c r="BO78" s="144"/>
      <c r="BP78" s="144"/>
      <c r="BQ78" s="14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 x14ac:dyDescent="0.2">
      <c r="A79" s="101">
        <v>0</v>
      </c>
      <c r="B79" s="101"/>
      <c r="C79" s="160" t="s">
        <v>94</v>
      </c>
      <c r="D79" s="161"/>
      <c r="E79" s="161"/>
      <c r="F79" s="161"/>
      <c r="G79" s="161"/>
      <c r="H79" s="161"/>
      <c r="I79" s="162"/>
      <c r="J79" s="126" t="s">
        <v>85</v>
      </c>
      <c r="K79" s="126"/>
      <c r="L79" s="126"/>
      <c r="M79" s="126"/>
      <c r="N79" s="126"/>
      <c r="O79" s="160" t="s">
        <v>85</v>
      </c>
      <c r="P79" s="161"/>
      <c r="Q79" s="161"/>
      <c r="R79" s="161"/>
      <c r="S79" s="161"/>
      <c r="T79" s="161"/>
      <c r="U79" s="161"/>
      <c r="V79" s="161"/>
      <c r="W79" s="161"/>
      <c r="X79" s="162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s="40" customFormat="1" ht="27" customHeight="1" x14ac:dyDescent="0.2">
      <c r="A80" s="179"/>
      <c r="B80" s="180"/>
      <c r="C80" s="156" t="s">
        <v>124</v>
      </c>
      <c r="D80" s="172"/>
      <c r="E80" s="172"/>
      <c r="F80" s="172"/>
      <c r="G80" s="172"/>
      <c r="H80" s="172"/>
      <c r="I80" s="173"/>
      <c r="J80" s="156" t="s">
        <v>125</v>
      </c>
      <c r="K80" s="172"/>
      <c r="L80" s="172"/>
      <c r="M80" s="172"/>
      <c r="N80" s="173"/>
      <c r="O80" s="156" t="s">
        <v>126</v>
      </c>
      <c r="P80" s="172"/>
      <c r="Q80" s="172"/>
      <c r="R80" s="172"/>
      <c r="S80" s="172"/>
      <c r="T80" s="172"/>
      <c r="U80" s="172"/>
      <c r="V80" s="172"/>
      <c r="W80" s="172"/>
      <c r="X80" s="173"/>
      <c r="Y80" s="163">
        <v>26532</v>
      </c>
      <c r="Z80" s="164"/>
      <c r="AA80" s="164"/>
      <c r="AB80" s="164"/>
      <c r="AC80" s="165"/>
      <c r="AD80" s="163">
        <v>0</v>
      </c>
      <c r="AE80" s="164"/>
      <c r="AF80" s="164"/>
      <c r="AG80" s="164"/>
      <c r="AH80" s="165"/>
      <c r="AI80" s="144">
        <f t="shared" ref="AI80" si="5">SUM(Y80:AH80)</f>
        <v>26532</v>
      </c>
      <c r="AJ80" s="144"/>
      <c r="AK80" s="144"/>
      <c r="AL80" s="144"/>
      <c r="AM80" s="144"/>
      <c r="AN80" s="163">
        <v>26532</v>
      </c>
      <c r="AO80" s="164"/>
      <c r="AP80" s="164"/>
      <c r="AQ80" s="164"/>
      <c r="AR80" s="165"/>
      <c r="AS80" s="163">
        <v>0</v>
      </c>
      <c r="AT80" s="164"/>
      <c r="AU80" s="164"/>
      <c r="AV80" s="164"/>
      <c r="AW80" s="165"/>
      <c r="AX80" s="144">
        <f t="shared" ref="AX80" si="6">SUM(AN80:AW80)</f>
        <v>26532</v>
      </c>
      <c r="AY80" s="144"/>
      <c r="AZ80" s="144"/>
      <c r="BA80" s="144"/>
      <c r="BB80" s="144"/>
      <c r="BC80" s="144">
        <f t="shared" ref="BC80" si="7">AN80-Y80</f>
        <v>0</v>
      </c>
      <c r="BD80" s="144"/>
      <c r="BE80" s="144"/>
      <c r="BF80" s="144"/>
      <c r="BG80" s="144"/>
      <c r="BH80" s="144">
        <f t="shared" ref="BH80" si="8">AS80-AD80</f>
        <v>0</v>
      </c>
      <c r="BI80" s="144"/>
      <c r="BJ80" s="144"/>
      <c r="BK80" s="144"/>
      <c r="BL80" s="144"/>
      <c r="BM80" s="163">
        <f>SUM(BC80:BL80)</f>
        <v>0</v>
      </c>
      <c r="BN80" s="164"/>
      <c r="BO80" s="164"/>
      <c r="BP80" s="164"/>
      <c r="BQ80" s="165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102" customHeight="1" x14ac:dyDescent="0.2">
      <c r="A81" s="125">
        <v>0</v>
      </c>
      <c r="B81" s="125"/>
      <c r="C81" s="156" t="s">
        <v>118</v>
      </c>
      <c r="D81" s="157"/>
      <c r="E81" s="157"/>
      <c r="F81" s="157"/>
      <c r="G81" s="157"/>
      <c r="H81" s="157"/>
      <c r="I81" s="158"/>
      <c r="J81" s="159" t="s">
        <v>95</v>
      </c>
      <c r="K81" s="159"/>
      <c r="L81" s="159"/>
      <c r="M81" s="159"/>
      <c r="N81" s="159"/>
      <c r="O81" s="156" t="s">
        <v>96</v>
      </c>
      <c r="P81" s="157"/>
      <c r="Q81" s="157"/>
      <c r="R81" s="157"/>
      <c r="S81" s="157"/>
      <c r="T81" s="157"/>
      <c r="U81" s="157"/>
      <c r="V81" s="157"/>
      <c r="W81" s="157"/>
      <c r="X81" s="158"/>
      <c r="Y81" s="144">
        <v>100</v>
      </c>
      <c r="Z81" s="144"/>
      <c r="AA81" s="144"/>
      <c r="AB81" s="144"/>
      <c r="AC81" s="144"/>
      <c r="AD81" s="144">
        <v>0</v>
      </c>
      <c r="AE81" s="144"/>
      <c r="AF81" s="144"/>
      <c r="AG81" s="144"/>
      <c r="AH81" s="144"/>
      <c r="AI81" s="144">
        <f>SUM(Y81:AH81)</f>
        <v>100</v>
      </c>
      <c r="AJ81" s="144"/>
      <c r="AK81" s="144"/>
      <c r="AL81" s="144"/>
      <c r="AM81" s="144"/>
      <c r="AN81" s="144">
        <v>169</v>
      </c>
      <c r="AO81" s="144"/>
      <c r="AP81" s="144"/>
      <c r="AQ81" s="144"/>
      <c r="AR81" s="144"/>
      <c r="AS81" s="144">
        <v>0</v>
      </c>
      <c r="AT81" s="144"/>
      <c r="AU81" s="144"/>
      <c r="AV81" s="144"/>
      <c r="AW81" s="144"/>
      <c r="AX81" s="144">
        <f t="shared" ref="AX81:AX83" si="9">SUM(AN81:AW81)</f>
        <v>169</v>
      </c>
      <c r="AY81" s="144"/>
      <c r="AZ81" s="144"/>
      <c r="BA81" s="144"/>
      <c r="BB81" s="144"/>
      <c r="BC81" s="144">
        <f t="shared" ref="BC81:BC83" si="10">AN81-Y81</f>
        <v>69</v>
      </c>
      <c r="BD81" s="144"/>
      <c r="BE81" s="144"/>
      <c r="BF81" s="144"/>
      <c r="BG81" s="144"/>
      <c r="BH81" s="144">
        <f t="shared" ref="BH81:BH83" si="11">AS81-AD81</f>
        <v>0</v>
      </c>
      <c r="BI81" s="144"/>
      <c r="BJ81" s="144"/>
      <c r="BK81" s="144"/>
      <c r="BL81" s="144"/>
      <c r="BM81" s="163">
        <f t="shared" ref="BM81:BM83" si="12">SUM(BC81:BL81)</f>
        <v>69</v>
      </c>
      <c r="BN81" s="164"/>
      <c r="BO81" s="164"/>
      <c r="BP81" s="164"/>
      <c r="BQ81" s="16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6.25" customHeight="1" x14ac:dyDescent="0.2">
      <c r="A82" s="176"/>
      <c r="B82" s="83"/>
      <c r="C82" s="156" t="s">
        <v>127</v>
      </c>
      <c r="D82" s="172"/>
      <c r="E82" s="172"/>
      <c r="F82" s="172"/>
      <c r="G82" s="172"/>
      <c r="H82" s="172"/>
      <c r="I82" s="173"/>
      <c r="J82" s="159" t="s">
        <v>95</v>
      </c>
      <c r="K82" s="159"/>
      <c r="L82" s="159"/>
      <c r="M82" s="159"/>
      <c r="N82" s="159"/>
      <c r="O82" s="156" t="s">
        <v>96</v>
      </c>
      <c r="P82" s="157"/>
      <c r="Q82" s="157"/>
      <c r="R82" s="157"/>
      <c r="S82" s="157"/>
      <c r="T82" s="157"/>
      <c r="U82" s="157"/>
      <c r="V82" s="157"/>
      <c r="W82" s="157"/>
      <c r="X82" s="158"/>
      <c r="Y82" s="163">
        <v>702</v>
      </c>
      <c r="Z82" s="164"/>
      <c r="AA82" s="164"/>
      <c r="AB82" s="164"/>
      <c r="AC82" s="165"/>
      <c r="AD82" s="163">
        <v>0</v>
      </c>
      <c r="AE82" s="164"/>
      <c r="AF82" s="164"/>
      <c r="AG82" s="164"/>
      <c r="AH82" s="165"/>
      <c r="AI82" s="144">
        <f t="shared" ref="AI82:AI83" si="13">SUM(Y82:AH82)</f>
        <v>702</v>
      </c>
      <c r="AJ82" s="144"/>
      <c r="AK82" s="144"/>
      <c r="AL82" s="144"/>
      <c r="AM82" s="144"/>
      <c r="AN82" s="163">
        <v>702</v>
      </c>
      <c r="AO82" s="164"/>
      <c r="AP82" s="164"/>
      <c r="AQ82" s="164"/>
      <c r="AR82" s="165"/>
      <c r="AS82" s="163">
        <v>0</v>
      </c>
      <c r="AT82" s="164"/>
      <c r="AU82" s="164"/>
      <c r="AV82" s="164"/>
      <c r="AW82" s="165"/>
      <c r="AX82" s="144">
        <f t="shared" si="9"/>
        <v>702</v>
      </c>
      <c r="AY82" s="144"/>
      <c r="AZ82" s="144"/>
      <c r="BA82" s="144"/>
      <c r="BB82" s="144"/>
      <c r="BC82" s="144">
        <f t="shared" si="10"/>
        <v>0</v>
      </c>
      <c r="BD82" s="144"/>
      <c r="BE82" s="144"/>
      <c r="BF82" s="144"/>
      <c r="BG82" s="144"/>
      <c r="BH82" s="144">
        <f t="shared" si="11"/>
        <v>0</v>
      </c>
      <c r="BI82" s="144"/>
      <c r="BJ82" s="144"/>
      <c r="BK82" s="144"/>
      <c r="BL82" s="144"/>
      <c r="BM82" s="163">
        <f t="shared" si="12"/>
        <v>0</v>
      </c>
      <c r="BN82" s="164"/>
      <c r="BO82" s="164"/>
      <c r="BP82" s="164"/>
      <c r="BQ82" s="16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42.75" customHeight="1" x14ac:dyDescent="0.2">
      <c r="A83" s="176"/>
      <c r="B83" s="83"/>
      <c r="C83" s="156" t="s">
        <v>128</v>
      </c>
      <c r="D83" s="172"/>
      <c r="E83" s="172"/>
      <c r="F83" s="172"/>
      <c r="G83" s="172"/>
      <c r="H83" s="172"/>
      <c r="I83" s="173"/>
      <c r="J83" s="156" t="s">
        <v>87</v>
      </c>
      <c r="K83" s="172"/>
      <c r="L83" s="172"/>
      <c r="M83" s="172"/>
      <c r="N83" s="173"/>
      <c r="O83" s="156" t="s">
        <v>91</v>
      </c>
      <c r="P83" s="172"/>
      <c r="Q83" s="172"/>
      <c r="R83" s="172"/>
      <c r="S83" s="172"/>
      <c r="T83" s="172"/>
      <c r="U83" s="172"/>
      <c r="V83" s="172"/>
      <c r="W83" s="172"/>
      <c r="X83" s="173"/>
      <c r="Y83" s="163">
        <v>0</v>
      </c>
      <c r="Z83" s="164"/>
      <c r="AA83" s="164"/>
      <c r="AB83" s="164"/>
      <c r="AC83" s="165"/>
      <c r="AD83" s="163">
        <v>1</v>
      </c>
      <c r="AE83" s="164"/>
      <c r="AF83" s="164"/>
      <c r="AG83" s="164"/>
      <c r="AH83" s="165"/>
      <c r="AI83" s="144">
        <f t="shared" si="13"/>
        <v>1</v>
      </c>
      <c r="AJ83" s="144"/>
      <c r="AK83" s="144"/>
      <c r="AL83" s="144"/>
      <c r="AM83" s="144"/>
      <c r="AN83" s="163">
        <v>0</v>
      </c>
      <c r="AO83" s="164"/>
      <c r="AP83" s="164"/>
      <c r="AQ83" s="164"/>
      <c r="AR83" s="165"/>
      <c r="AS83" s="163">
        <v>0</v>
      </c>
      <c r="AT83" s="164"/>
      <c r="AU83" s="164"/>
      <c r="AV83" s="164"/>
      <c r="AW83" s="165"/>
      <c r="AX83" s="144">
        <f t="shared" si="9"/>
        <v>0</v>
      </c>
      <c r="AY83" s="144"/>
      <c r="AZ83" s="144"/>
      <c r="BA83" s="144"/>
      <c r="BB83" s="144"/>
      <c r="BC83" s="144">
        <f t="shared" si="10"/>
        <v>0</v>
      </c>
      <c r="BD83" s="144"/>
      <c r="BE83" s="144"/>
      <c r="BF83" s="144"/>
      <c r="BG83" s="144"/>
      <c r="BH83" s="144">
        <f t="shared" si="11"/>
        <v>-1</v>
      </c>
      <c r="BI83" s="144"/>
      <c r="BJ83" s="144"/>
      <c r="BK83" s="144"/>
      <c r="BL83" s="144"/>
      <c r="BM83" s="163">
        <f t="shared" si="12"/>
        <v>-1</v>
      </c>
      <c r="BN83" s="164"/>
      <c r="BO83" s="164"/>
      <c r="BP83" s="164"/>
      <c r="BQ83" s="16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40" customFormat="1" ht="15.75" x14ac:dyDescent="0.2">
      <c r="A84" s="101">
        <v>0</v>
      </c>
      <c r="B84" s="101"/>
      <c r="C84" s="160" t="s">
        <v>97</v>
      </c>
      <c r="D84" s="161"/>
      <c r="E84" s="161"/>
      <c r="F84" s="161"/>
      <c r="G84" s="161"/>
      <c r="H84" s="161"/>
      <c r="I84" s="162"/>
      <c r="J84" s="126" t="s">
        <v>85</v>
      </c>
      <c r="K84" s="126"/>
      <c r="L84" s="126"/>
      <c r="M84" s="126"/>
      <c r="N84" s="126"/>
      <c r="O84" s="160" t="s">
        <v>85</v>
      </c>
      <c r="P84" s="161"/>
      <c r="Q84" s="161"/>
      <c r="R84" s="161"/>
      <c r="S84" s="161"/>
      <c r="T84" s="161"/>
      <c r="U84" s="161"/>
      <c r="V84" s="161"/>
      <c r="W84" s="161"/>
      <c r="X84" s="162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42"/>
      <c r="BS84" s="42"/>
      <c r="BT84" s="42"/>
      <c r="BU84" s="42"/>
      <c r="BV84" s="42"/>
      <c r="BW84" s="42"/>
      <c r="BX84" s="42"/>
      <c r="BY84" s="42"/>
      <c r="BZ84" s="43"/>
    </row>
    <row r="85" spans="1:78" s="40" customFormat="1" ht="94.5" customHeight="1" x14ac:dyDescent="0.2">
      <c r="A85" s="179"/>
      <c r="B85" s="180"/>
      <c r="C85" s="156" t="s">
        <v>129</v>
      </c>
      <c r="D85" s="172"/>
      <c r="E85" s="172"/>
      <c r="F85" s="172"/>
      <c r="G85" s="172"/>
      <c r="H85" s="172"/>
      <c r="I85" s="173"/>
      <c r="J85" s="156" t="s">
        <v>90</v>
      </c>
      <c r="K85" s="172"/>
      <c r="L85" s="172"/>
      <c r="M85" s="172"/>
      <c r="N85" s="173"/>
      <c r="O85" s="156" t="s">
        <v>98</v>
      </c>
      <c r="P85" s="172"/>
      <c r="Q85" s="172"/>
      <c r="R85" s="172"/>
      <c r="S85" s="172"/>
      <c r="T85" s="172"/>
      <c r="U85" s="172"/>
      <c r="V85" s="172"/>
      <c r="W85" s="172"/>
      <c r="X85" s="173"/>
      <c r="Y85" s="163">
        <v>413700</v>
      </c>
      <c r="Z85" s="164"/>
      <c r="AA85" s="164"/>
      <c r="AB85" s="164"/>
      <c r="AC85" s="165"/>
      <c r="AD85" s="163">
        <v>0</v>
      </c>
      <c r="AE85" s="164"/>
      <c r="AF85" s="164"/>
      <c r="AG85" s="164"/>
      <c r="AH85" s="165"/>
      <c r="AI85" s="144">
        <f t="shared" ref="AI85" si="14">SUM(Y85:AH85)</f>
        <v>413700</v>
      </c>
      <c r="AJ85" s="144"/>
      <c r="AK85" s="144"/>
      <c r="AL85" s="144"/>
      <c r="AM85" s="144"/>
      <c r="AN85" s="163">
        <f>AN75/12</f>
        <v>408489.35499999998</v>
      </c>
      <c r="AO85" s="164"/>
      <c r="AP85" s="164"/>
      <c r="AQ85" s="164"/>
      <c r="AR85" s="165"/>
      <c r="AS85" s="163">
        <v>0</v>
      </c>
      <c r="AT85" s="164"/>
      <c r="AU85" s="164"/>
      <c r="AV85" s="164"/>
      <c r="AW85" s="165"/>
      <c r="AX85" s="144">
        <f t="shared" ref="AX85" si="15">SUM(AN85:AW85)</f>
        <v>408489.35499999998</v>
      </c>
      <c r="AY85" s="144"/>
      <c r="AZ85" s="144"/>
      <c r="BA85" s="144"/>
      <c r="BB85" s="144"/>
      <c r="BC85" s="144">
        <f t="shared" ref="BC85" si="16">AN85-Y85</f>
        <v>-5210.6450000000186</v>
      </c>
      <c r="BD85" s="144"/>
      <c r="BE85" s="144"/>
      <c r="BF85" s="144"/>
      <c r="BG85" s="144"/>
      <c r="BH85" s="144">
        <f t="shared" ref="BH85" si="17">AS85-AD85</f>
        <v>0</v>
      </c>
      <c r="BI85" s="144"/>
      <c r="BJ85" s="144"/>
      <c r="BK85" s="144"/>
      <c r="BL85" s="144"/>
      <c r="BM85" s="163">
        <f>SUM(BC85:BL85)</f>
        <v>-5210.6450000000186</v>
      </c>
      <c r="BN85" s="164"/>
      <c r="BO85" s="164"/>
      <c r="BP85" s="164"/>
      <c r="BQ85" s="165"/>
      <c r="BR85" s="42"/>
      <c r="BS85" s="42"/>
      <c r="BT85" s="42"/>
      <c r="BU85" s="42"/>
      <c r="BV85" s="42"/>
      <c r="BW85" s="42"/>
      <c r="BX85" s="42"/>
      <c r="BY85" s="42"/>
      <c r="BZ85" s="43"/>
    </row>
    <row r="86" spans="1:78" s="40" customFormat="1" ht="73.5" customHeight="1" x14ac:dyDescent="0.2">
      <c r="A86" s="179"/>
      <c r="B86" s="180"/>
      <c r="C86" s="156" t="s">
        <v>130</v>
      </c>
      <c r="D86" s="172"/>
      <c r="E86" s="172"/>
      <c r="F86" s="172"/>
      <c r="G86" s="172"/>
      <c r="H86" s="172"/>
      <c r="I86" s="173"/>
      <c r="J86" s="156" t="s">
        <v>90</v>
      </c>
      <c r="K86" s="172"/>
      <c r="L86" s="172"/>
      <c r="M86" s="172"/>
      <c r="N86" s="173"/>
      <c r="O86" s="156" t="s">
        <v>98</v>
      </c>
      <c r="P86" s="172"/>
      <c r="Q86" s="172"/>
      <c r="R86" s="172"/>
      <c r="S86" s="172"/>
      <c r="T86" s="172"/>
      <c r="U86" s="172"/>
      <c r="V86" s="172"/>
      <c r="W86" s="172"/>
      <c r="X86" s="173"/>
      <c r="Y86" s="163">
        <v>28.05</v>
      </c>
      <c r="Z86" s="164"/>
      <c r="AA86" s="164"/>
      <c r="AB86" s="164"/>
      <c r="AC86" s="165"/>
      <c r="AD86" s="163">
        <v>0</v>
      </c>
      <c r="AE86" s="164"/>
      <c r="AF86" s="164"/>
      <c r="AG86" s="164"/>
      <c r="AH86" s="165"/>
      <c r="AI86" s="163">
        <f t="shared" ref="AI86" si="18">SUM(Y86:AH86)</f>
        <v>28.05</v>
      </c>
      <c r="AJ86" s="164"/>
      <c r="AK86" s="164"/>
      <c r="AL86" s="164"/>
      <c r="AM86" s="165"/>
      <c r="AN86" s="163">
        <f>AN72/AN80/12</f>
        <v>17.677439632644859</v>
      </c>
      <c r="AO86" s="164"/>
      <c r="AP86" s="164"/>
      <c r="AQ86" s="164"/>
      <c r="AR86" s="165"/>
      <c r="AS86" s="163">
        <v>0</v>
      </c>
      <c r="AT86" s="164"/>
      <c r="AU86" s="164"/>
      <c r="AV86" s="164"/>
      <c r="AW86" s="165"/>
      <c r="AX86" s="163">
        <f t="shared" ref="AX86" si="19">SUM(AN86:AW86)</f>
        <v>17.677439632644859</v>
      </c>
      <c r="AY86" s="164"/>
      <c r="AZ86" s="164"/>
      <c r="BA86" s="164"/>
      <c r="BB86" s="165"/>
      <c r="BC86" s="163">
        <f t="shared" ref="BC86" si="20">AN86-Y86</f>
        <v>-10.372560367355142</v>
      </c>
      <c r="BD86" s="164"/>
      <c r="BE86" s="164"/>
      <c r="BF86" s="164"/>
      <c r="BG86" s="165"/>
      <c r="BH86" s="163">
        <f t="shared" ref="BH86" si="21">AS86-AD86</f>
        <v>0</v>
      </c>
      <c r="BI86" s="164"/>
      <c r="BJ86" s="164"/>
      <c r="BK86" s="164"/>
      <c r="BL86" s="165"/>
      <c r="BM86" s="163">
        <f>SUM(BC86:BL86)</f>
        <v>-10.372560367355142</v>
      </c>
      <c r="BN86" s="164"/>
      <c r="BO86" s="164"/>
      <c r="BP86" s="164"/>
      <c r="BQ86" s="165"/>
      <c r="BR86" s="42"/>
      <c r="BS86" s="42"/>
      <c r="BT86" s="42"/>
      <c r="BU86" s="42"/>
      <c r="BV86" s="42"/>
      <c r="BW86" s="42"/>
      <c r="BX86" s="42"/>
      <c r="BY86" s="42"/>
      <c r="BZ86" s="43"/>
    </row>
    <row r="87" spans="1:78" ht="91.5" customHeight="1" x14ac:dyDescent="0.2">
      <c r="A87" s="125">
        <v>0</v>
      </c>
      <c r="B87" s="125"/>
      <c r="C87" s="156" t="s">
        <v>119</v>
      </c>
      <c r="D87" s="157"/>
      <c r="E87" s="157"/>
      <c r="F87" s="157"/>
      <c r="G87" s="157"/>
      <c r="H87" s="157"/>
      <c r="I87" s="158"/>
      <c r="J87" s="159" t="s">
        <v>93</v>
      </c>
      <c r="K87" s="159"/>
      <c r="L87" s="159"/>
      <c r="M87" s="159"/>
      <c r="N87" s="159"/>
      <c r="O87" s="156" t="s">
        <v>98</v>
      </c>
      <c r="P87" s="157"/>
      <c r="Q87" s="157"/>
      <c r="R87" s="157"/>
      <c r="S87" s="157"/>
      <c r="T87" s="157"/>
      <c r="U87" s="157"/>
      <c r="V87" s="157"/>
      <c r="W87" s="157"/>
      <c r="X87" s="158"/>
      <c r="Y87" s="144">
        <v>8</v>
      </c>
      <c r="Z87" s="144"/>
      <c r="AA87" s="144"/>
      <c r="AB87" s="144"/>
      <c r="AC87" s="144"/>
      <c r="AD87" s="144">
        <v>0</v>
      </c>
      <c r="AE87" s="144"/>
      <c r="AF87" s="144"/>
      <c r="AG87" s="144"/>
      <c r="AH87" s="144"/>
      <c r="AI87" s="163">
        <f t="shared" ref="AI87:AI88" si="22">SUM(Y87:AH87)</f>
        <v>8</v>
      </c>
      <c r="AJ87" s="164"/>
      <c r="AK87" s="164"/>
      <c r="AL87" s="164"/>
      <c r="AM87" s="165"/>
      <c r="AN87" s="144">
        <v>7.6</v>
      </c>
      <c r="AO87" s="144"/>
      <c r="AP87" s="144"/>
      <c r="AQ87" s="144"/>
      <c r="AR87" s="144"/>
      <c r="AS87" s="144">
        <v>0</v>
      </c>
      <c r="AT87" s="144"/>
      <c r="AU87" s="144"/>
      <c r="AV87" s="144"/>
      <c r="AW87" s="144"/>
      <c r="AX87" s="163">
        <f t="shared" ref="AX87" si="23">SUM(AN87:AW87)</f>
        <v>7.6</v>
      </c>
      <c r="AY87" s="164"/>
      <c r="AZ87" s="164"/>
      <c r="BA87" s="164"/>
      <c r="BB87" s="165"/>
      <c r="BC87" s="144">
        <f>AN87-Y87</f>
        <v>-0.40000000000000036</v>
      </c>
      <c r="BD87" s="144"/>
      <c r="BE87" s="144"/>
      <c r="BF87" s="144"/>
      <c r="BG87" s="144"/>
      <c r="BH87" s="144">
        <f>AS87-AD87</f>
        <v>0</v>
      </c>
      <c r="BI87" s="144"/>
      <c r="BJ87" s="144"/>
      <c r="BK87" s="144"/>
      <c r="BL87" s="144"/>
      <c r="BM87" s="163">
        <f>SUM(BC87:BL87)</f>
        <v>-0.40000000000000036</v>
      </c>
      <c r="BN87" s="164"/>
      <c r="BO87" s="164"/>
      <c r="BP87" s="164"/>
      <c r="BQ87" s="16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3" customHeight="1" x14ac:dyDescent="0.2">
      <c r="A88" s="176"/>
      <c r="B88" s="83"/>
      <c r="C88" s="156" t="s">
        <v>131</v>
      </c>
      <c r="D88" s="172"/>
      <c r="E88" s="172"/>
      <c r="F88" s="172"/>
      <c r="G88" s="172"/>
      <c r="H88" s="172"/>
      <c r="I88" s="173"/>
      <c r="J88" s="156" t="s">
        <v>90</v>
      </c>
      <c r="K88" s="172"/>
      <c r="L88" s="172"/>
      <c r="M88" s="172"/>
      <c r="N88" s="173"/>
      <c r="O88" s="156" t="s">
        <v>98</v>
      </c>
      <c r="P88" s="172"/>
      <c r="Q88" s="172"/>
      <c r="R88" s="172"/>
      <c r="S88" s="172"/>
      <c r="T88" s="172"/>
      <c r="U88" s="172"/>
      <c r="V88" s="172"/>
      <c r="W88" s="172"/>
      <c r="X88" s="173"/>
      <c r="Y88" s="163">
        <v>8671.19</v>
      </c>
      <c r="Z88" s="164"/>
      <c r="AA88" s="164"/>
      <c r="AB88" s="164"/>
      <c r="AC88" s="165"/>
      <c r="AD88" s="163">
        <v>0</v>
      </c>
      <c r="AE88" s="164"/>
      <c r="AF88" s="164"/>
      <c r="AG88" s="164"/>
      <c r="AH88" s="165"/>
      <c r="AI88" s="163">
        <f t="shared" si="22"/>
        <v>8671.19</v>
      </c>
      <c r="AJ88" s="164"/>
      <c r="AK88" s="164"/>
      <c r="AL88" s="164"/>
      <c r="AM88" s="165"/>
      <c r="AN88" s="163">
        <v>8671.19</v>
      </c>
      <c r="AO88" s="164"/>
      <c r="AP88" s="164"/>
      <c r="AQ88" s="164"/>
      <c r="AR88" s="165"/>
      <c r="AS88" s="144">
        <v>0</v>
      </c>
      <c r="AT88" s="144"/>
      <c r="AU88" s="144"/>
      <c r="AV88" s="144"/>
      <c r="AW88" s="144"/>
      <c r="AX88" s="163">
        <f t="shared" ref="AX88" si="24">SUM(AN88:AW88)</f>
        <v>8671.19</v>
      </c>
      <c r="AY88" s="164"/>
      <c r="AZ88" s="164"/>
      <c r="BA88" s="164"/>
      <c r="BB88" s="165"/>
      <c r="BC88" s="144">
        <f>AN88-Y88</f>
        <v>0</v>
      </c>
      <c r="BD88" s="144"/>
      <c r="BE88" s="144"/>
      <c r="BF88" s="144"/>
      <c r="BG88" s="144"/>
      <c r="BH88" s="144">
        <f t="shared" ref="BH88:BH89" si="25">AS88-AD88</f>
        <v>0</v>
      </c>
      <c r="BI88" s="144"/>
      <c r="BJ88" s="144"/>
      <c r="BK88" s="144"/>
      <c r="BL88" s="144"/>
      <c r="BM88" s="163">
        <f t="shared" ref="BM88:BM89" si="26">SUM(BC88:BL88)</f>
        <v>0</v>
      </c>
      <c r="BN88" s="164"/>
      <c r="BO88" s="164"/>
      <c r="BP88" s="164"/>
      <c r="BQ88" s="16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51.75" customHeight="1" x14ac:dyDescent="0.2">
      <c r="A89" s="176"/>
      <c r="B89" s="83"/>
      <c r="C89" s="156" t="s">
        <v>132</v>
      </c>
      <c r="D89" s="172"/>
      <c r="E89" s="172"/>
      <c r="F89" s="172"/>
      <c r="G89" s="172"/>
      <c r="H89" s="172"/>
      <c r="I89" s="173"/>
      <c r="J89" s="156" t="s">
        <v>93</v>
      </c>
      <c r="K89" s="172"/>
      <c r="L89" s="172"/>
      <c r="M89" s="172"/>
      <c r="N89" s="173"/>
      <c r="O89" s="156" t="s">
        <v>98</v>
      </c>
      <c r="P89" s="172"/>
      <c r="Q89" s="172"/>
      <c r="R89" s="172"/>
      <c r="S89" s="172"/>
      <c r="T89" s="172"/>
      <c r="U89" s="172"/>
      <c r="V89" s="172"/>
      <c r="W89" s="172"/>
      <c r="X89" s="173"/>
      <c r="Y89" s="163">
        <v>0</v>
      </c>
      <c r="Z89" s="164"/>
      <c r="AA89" s="164"/>
      <c r="AB89" s="164"/>
      <c r="AC89" s="165"/>
      <c r="AD89" s="163">
        <v>150</v>
      </c>
      <c r="AE89" s="164"/>
      <c r="AF89" s="164"/>
      <c r="AG89" s="164"/>
      <c r="AH89" s="165"/>
      <c r="AI89" s="163">
        <f t="shared" ref="AI89" si="27">SUM(Y89:AH89)</f>
        <v>150</v>
      </c>
      <c r="AJ89" s="164"/>
      <c r="AK89" s="164"/>
      <c r="AL89" s="164"/>
      <c r="AM89" s="165"/>
      <c r="AN89" s="163">
        <v>0</v>
      </c>
      <c r="AO89" s="164"/>
      <c r="AP89" s="164"/>
      <c r="AQ89" s="164"/>
      <c r="AR89" s="165"/>
      <c r="AS89" s="163">
        <v>0</v>
      </c>
      <c r="AT89" s="164"/>
      <c r="AU89" s="164"/>
      <c r="AV89" s="164"/>
      <c r="AW89" s="165"/>
      <c r="AX89" s="163">
        <f t="shared" ref="AX89" si="28">SUM(AN89:AW89)</f>
        <v>0</v>
      </c>
      <c r="AY89" s="164"/>
      <c r="AZ89" s="164"/>
      <c r="BA89" s="164"/>
      <c r="BB89" s="165"/>
      <c r="BC89" s="144">
        <f>AN89-Y89</f>
        <v>0</v>
      </c>
      <c r="BD89" s="144"/>
      <c r="BE89" s="144"/>
      <c r="BF89" s="144"/>
      <c r="BG89" s="144"/>
      <c r="BH89" s="144">
        <f t="shared" si="25"/>
        <v>-150</v>
      </c>
      <c r="BI89" s="144"/>
      <c r="BJ89" s="144"/>
      <c r="BK89" s="144"/>
      <c r="BL89" s="144"/>
      <c r="BM89" s="163">
        <f t="shared" si="26"/>
        <v>-150</v>
      </c>
      <c r="BN89" s="164"/>
      <c r="BO89" s="164"/>
      <c r="BP89" s="164"/>
      <c r="BQ89" s="165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s="40" customFormat="1" ht="15.75" x14ac:dyDescent="0.2">
      <c r="A90" s="101">
        <v>0</v>
      </c>
      <c r="B90" s="101"/>
      <c r="C90" s="160" t="s">
        <v>99</v>
      </c>
      <c r="D90" s="161"/>
      <c r="E90" s="161"/>
      <c r="F90" s="161"/>
      <c r="G90" s="161"/>
      <c r="H90" s="161"/>
      <c r="I90" s="162"/>
      <c r="J90" s="126" t="s">
        <v>85</v>
      </c>
      <c r="K90" s="126"/>
      <c r="L90" s="126"/>
      <c r="M90" s="126"/>
      <c r="N90" s="126"/>
      <c r="O90" s="160" t="s">
        <v>85</v>
      </c>
      <c r="P90" s="161"/>
      <c r="Q90" s="161"/>
      <c r="R90" s="161"/>
      <c r="S90" s="161"/>
      <c r="T90" s="161"/>
      <c r="U90" s="161"/>
      <c r="V90" s="161"/>
      <c r="W90" s="161"/>
      <c r="X90" s="162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42"/>
      <c r="BS90" s="42"/>
      <c r="BT90" s="42"/>
      <c r="BU90" s="42"/>
      <c r="BV90" s="42"/>
      <c r="BW90" s="42"/>
      <c r="BX90" s="42"/>
      <c r="BY90" s="42"/>
      <c r="BZ90" s="43"/>
    </row>
    <row r="91" spans="1:78" ht="25.5" customHeight="1" x14ac:dyDescent="0.2">
      <c r="A91" s="125">
        <v>0</v>
      </c>
      <c r="B91" s="125"/>
      <c r="C91" s="156" t="s">
        <v>133</v>
      </c>
      <c r="D91" s="157"/>
      <c r="E91" s="157"/>
      <c r="F91" s="157"/>
      <c r="G91" s="157"/>
      <c r="H91" s="157"/>
      <c r="I91" s="158"/>
      <c r="J91" s="159" t="s">
        <v>100</v>
      </c>
      <c r="K91" s="159"/>
      <c r="L91" s="159"/>
      <c r="M91" s="159"/>
      <c r="N91" s="159"/>
      <c r="O91" s="156" t="s">
        <v>96</v>
      </c>
      <c r="P91" s="157"/>
      <c r="Q91" s="157"/>
      <c r="R91" s="157"/>
      <c r="S91" s="157"/>
      <c r="T91" s="157"/>
      <c r="U91" s="157"/>
      <c r="V91" s="157"/>
      <c r="W91" s="157"/>
      <c r="X91" s="158"/>
      <c r="Y91" s="144">
        <v>87.9</v>
      </c>
      <c r="Z91" s="144"/>
      <c r="AA91" s="144"/>
      <c r="AB91" s="144"/>
      <c r="AC91" s="144"/>
      <c r="AD91" s="144">
        <v>0</v>
      </c>
      <c r="AE91" s="144"/>
      <c r="AF91" s="144"/>
      <c r="AG91" s="144"/>
      <c r="AH91" s="144"/>
      <c r="AI91" s="144">
        <f>SUM(Y91:AH91)</f>
        <v>87.9</v>
      </c>
      <c r="AJ91" s="144"/>
      <c r="AK91" s="144"/>
      <c r="AL91" s="144"/>
      <c r="AM91" s="144"/>
      <c r="AN91" s="144">
        <v>87.9</v>
      </c>
      <c r="AO91" s="144"/>
      <c r="AP91" s="144"/>
      <c r="AQ91" s="144"/>
      <c r="AR91" s="144"/>
      <c r="AS91" s="144">
        <v>0</v>
      </c>
      <c r="AT91" s="144"/>
      <c r="AU91" s="144"/>
      <c r="AV91" s="144"/>
      <c r="AW91" s="144"/>
      <c r="AX91" s="144">
        <f>SUM(AN91:AW91)</f>
        <v>87.9</v>
      </c>
      <c r="AY91" s="144"/>
      <c r="AZ91" s="144"/>
      <c r="BA91" s="144"/>
      <c r="BB91" s="144"/>
      <c r="BC91" s="144">
        <f>AN91-Y91</f>
        <v>0</v>
      </c>
      <c r="BD91" s="144"/>
      <c r="BE91" s="144"/>
      <c r="BF91" s="144"/>
      <c r="BG91" s="144"/>
      <c r="BH91" s="144">
        <f>AS91-AD91</f>
        <v>0</v>
      </c>
      <c r="BI91" s="144"/>
      <c r="BJ91" s="144"/>
      <c r="BK91" s="144"/>
      <c r="BL91" s="144"/>
      <c r="BM91" s="163">
        <f t="shared" ref="BM91" si="29">SUM(BC91:BL91)</f>
        <v>0</v>
      </c>
      <c r="BN91" s="164"/>
      <c r="BO91" s="164"/>
      <c r="BP91" s="164"/>
      <c r="BQ91" s="165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90.75" customHeight="1" x14ac:dyDescent="0.2">
      <c r="A92" s="125"/>
      <c r="B92" s="125"/>
      <c r="C92" s="159" t="s">
        <v>134</v>
      </c>
      <c r="D92" s="159"/>
      <c r="E92" s="159"/>
      <c r="F92" s="159"/>
      <c r="G92" s="159"/>
      <c r="H92" s="159"/>
      <c r="I92" s="159"/>
      <c r="J92" s="159" t="s">
        <v>100</v>
      </c>
      <c r="K92" s="159"/>
      <c r="L92" s="159"/>
      <c r="M92" s="159"/>
      <c r="N92" s="159"/>
      <c r="O92" s="159" t="s">
        <v>98</v>
      </c>
      <c r="P92" s="159"/>
      <c r="Q92" s="159"/>
      <c r="R92" s="159"/>
      <c r="S92" s="159"/>
      <c r="T92" s="159"/>
      <c r="U92" s="159"/>
      <c r="V92" s="159"/>
      <c r="W92" s="159"/>
      <c r="X92" s="159"/>
      <c r="Y92" s="144">
        <v>100</v>
      </c>
      <c r="Z92" s="144"/>
      <c r="AA92" s="144"/>
      <c r="AB92" s="144"/>
      <c r="AC92" s="144"/>
      <c r="AD92" s="144">
        <v>0</v>
      </c>
      <c r="AE92" s="144"/>
      <c r="AF92" s="144"/>
      <c r="AG92" s="144"/>
      <c r="AH92" s="144"/>
      <c r="AI92" s="144">
        <f>SUM(Y92:AH92)</f>
        <v>100</v>
      </c>
      <c r="AJ92" s="144"/>
      <c r="AK92" s="144"/>
      <c r="AL92" s="144"/>
      <c r="AM92" s="144"/>
      <c r="AN92" s="144">
        <v>100</v>
      </c>
      <c r="AO92" s="144"/>
      <c r="AP92" s="144"/>
      <c r="AQ92" s="144"/>
      <c r="AR92" s="144"/>
      <c r="AS92" s="144">
        <v>0</v>
      </c>
      <c r="AT92" s="144"/>
      <c r="AU92" s="144"/>
      <c r="AV92" s="144"/>
      <c r="AW92" s="144"/>
      <c r="AX92" s="144">
        <f>SUM(AN92:AW92)</f>
        <v>100</v>
      </c>
      <c r="AY92" s="144"/>
      <c r="AZ92" s="144"/>
      <c r="BA92" s="144"/>
      <c r="BB92" s="144"/>
      <c r="BC92" s="144">
        <f>AN92-Y92</f>
        <v>0</v>
      </c>
      <c r="BD92" s="144"/>
      <c r="BE92" s="144"/>
      <c r="BF92" s="144"/>
      <c r="BG92" s="144"/>
      <c r="BH92" s="144">
        <f>AS92-AD92</f>
        <v>0</v>
      </c>
      <c r="BI92" s="144"/>
      <c r="BJ92" s="144"/>
      <c r="BK92" s="144"/>
      <c r="BL92" s="144"/>
      <c r="BM92" s="144">
        <f t="shared" ref="BM92" si="30">SUM(BC92:BL92)</f>
        <v>0</v>
      </c>
      <c r="BN92" s="144"/>
      <c r="BO92" s="144"/>
      <c r="BP92" s="144"/>
      <c r="BQ92" s="14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15.75" customHeight="1" x14ac:dyDescent="0.2">
      <c r="A94" s="65" t="s">
        <v>62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</row>
    <row r="95" spans="1:78" ht="9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45" customHeight="1" x14ac:dyDescent="0.2">
      <c r="A96" s="102" t="s">
        <v>3</v>
      </c>
      <c r="B96" s="103"/>
      <c r="C96" s="102" t="s">
        <v>6</v>
      </c>
      <c r="D96" s="104"/>
      <c r="E96" s="104"/>
      <c r="F96" s="104"/>
      <c r="G96" s="104"/>
      <c r="H96" s="104"/>
      <c r="I96" s="103"/>
      <c r="J96" s="102" t="s">
        <v>5</v>
      </c>
      <c r="K96" s="104"/>
      <c r="L96" s="104"/>
      <c r="M96" s="104"/>
      <c r="N96" s="103"/>
      <c r="O96" s="68" t="s">
        <v>63</v>
      </c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6"/>
      <c r="BR96" s="10"/>
      <c r="BS96" s="10"/>
      <c r="BT96" s="10"/>
      <c r="BU96" s="10"/>
      <c r="BV96" s="10"/>
      <c r="BW96" s="10"/>
      <c r="BX96" s="10"/>
      <c r="BY96" s="10"/>
      <c r="BZ96" s="9"/>
    </row>
    <row r="97" spans="1:79" s="38" customFormat="1" ht="15.95" customHeight="1" x14ac:dyDescent="0.2">
      <c r="A97" s="124">
        <v>1</v>
      </c>
      <c r="B97" s="124"/>
      <c r="C97" s="124">
        <v>2</v>
      </c>
      <c r="D97" s="124"/>
      <c r="E97" s="124"/>
      <c r="F97" s="124"/>
      <c r="G97" s="124"/>
      <c r="H97" s="124"/>
      <c r="I97" s="124"/>
      <c r="J97" s="124">
        <v>3</v>
      </c>
      <c r="K97" s="124"/>
      <c r="L97" s="124"/>
      <c r="M97" s="124"/>
      <c r="N97" s="124"/>
      <c r="O97" s="107">
        <v>4</v>
      </c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9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9" s="38" customFormat="1" ht="12.75" hidden="1" customHeight="1" x14ac:dyDescent="0.2">
      <c r="A98" s="87" t="s">
        <v>36</v>
      </c>
      <c r="B98" s="87"/>
      <c r="C98" s="98" t="s">
        <v>14</v>
      </c>
      <c r="D98" s="99"/>
      <c r="E98" s="99"/>
      <c r="F98" s="99"/>
      <c r="G98" s="99"/>
      <c r="H98" s="99"/>
      <c r="I98" s="100"/>
      <c r="J98" s="87" t="s">
        <v>15</v>
      </c>
      <c r="K98" s="87"/>
      <c r="L98" s="87"/>
      <c r="M98" s="87"/>
      <c r="N98" s="87"/>
      <c r="O98" s="128" t="s">
        <v>71</v>
      </c>
      <c r="P98" s="129"/>
      <c r="Q98" s="129"/>
      <c r="R98" s="129"/>
      <c r="S98" s="129"/>
      <c r="T98" s="129"/>
      <c r="U98" s="129"/>
      <c r="V98" s="129"/>
      <c r="W98" s="129"/>
      <c r="X98" s="129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1"/>
      <c r="BR98" s="39"/>
      <c r="BS98" s="39"/>
      <c r="BT98" s="37"/>
      <c r="BU98" s="37"/>
      <c r="BV98" s="37"/>
      <c r="BW98" s="37"/>
      <c r="BX98" s="37"/>
      <c r="BY98" s="37"/>
      <c r="BZ98" s="37"/>
      <c r="CA98" s="38" t="s">
        <v>70</v>
      </c>
    </row>
    <row r="99" spans="1:79" s="46" customFormat="1" ht="15.75" x14ac:dyDescent="0.2">
      <c r="A99" s="84">
        <v>0</v>
      </c>
      <c r="B99" s="84"/>
      <c r="C99" s="84" t="s">
        <v>84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110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3"/>
      <c r="BR99" s="44"/>
      <c r="BS99" s="44"/>
      <c r="BT99" s="44"/>
      <c r="BU99" s="44"/>
      <c r="BV99" s="44"/>
      <c r="BW99" s="44"/>
      <c r="BX99" s="44"/>
      <c r="BY99" s="44"/>
      <c r="BZ99" s="45"/>
      <c r="CA99" s="46" t="s">
        <v>65</v>
      </c>
    </row>
    <row r="100" spans="1:79" s="46" customFormat="1" ht="15.75" x14ac:dyDescent="0.2">
      <c r="A100" s="170"/>
      <c r="B100" s="171"/>
      <c r="C100" s="156" t="s">
        <v>86</v>
      </c>
      <c r="D100" s="157"/>
      <c r="E100" s="157"/>
      <c r="F100" s="157"/>
      <c r="G100" s="157"/>
      <c r="H100" s="157"/>
      <c r="I100" s="158"/>
      <c r="J100" s="159" t="s">
        <v>87</v>
      </c>
      <c r="K100" s="159"/>
      <c r="L100" s="159"/>
      <c r="M100" s="159"/>
      <c r="N100" s="159"/>
      <c r="O100" s="166" t="s">
        <v>135</v>
      </c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81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9" s="46" customFormat="1" ht="36.75" customHeight="1" x14ac:dyDescent="0.2">
      <c r="A101" s="170"/>
      <c r="B101" s="171"/>
      <c r="C101" s="156" t="s">
        <v>89</v>
      </c>
      <c r="D101" s="157"/>
      <c r="E101" s="157"/>
      <c r="F101" s="157"/>
      <c r="G101" s="157"/>
      <c r="H101" s="157"/>
      <c r="I101" s="158"/>
      <c r="J101" s="159" t="s">
        <v>90</v>
      </c>
      <c r="K101" s="159"/>
      <c r="L101" s="159"/>
      <c r="M101" s="159"/>
      <c r="N101" s="159"/>
      <c r="O101" s="166" t="s">
        <v>136</v>
      </c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81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9" s="46" customFormat="1" ht="33.75" customHeight="1" x14ac:dyDescent="0.2">
      <c r="A102" s="170"/>
      <c r="B102" s="171"/>
      <c r="C102" s="156" t="s">
        <v>92</v>
      </c>
      <c r="D102" s="157"/>
      <c r="E102" s="157"/>
      <c r="F102" s="157"/>
      <c r="G102" s="157"/>
      <c r="H102" s="157"/>
      <c r="I102" s="158"/>
      <c r="J102" s="159" t="s">
        <v>93</v>
      </c>
      <c r="K102" s="159"/>
      <c r="L102" s="159"/>
      <c r="M102" s="159"/>
      <c r="N102" s="159"/>
      <c r="O102" s="166" t="s">
        <v>135</v>
      </c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81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9" s="46" customFormat="1" ht="54" customHeight="1" x14ac:dyDescent="0.2">
      <c r="A103" s="170"/>
      <c r="B103" s="171"/>
      <c r="C103" s="156" t="s">
        <v>117</v>
      </c>
      <c r="D103" s="157"/>
      <c r="E103" s="157"/>
      <c r="F103" s="157"/>
      <c r="G103" s="157"/>
      <c r="H103" s="157"/>
      <c r="I103" s="158"/>
      <c r="J103" s="159" t="s">
        <v>90</v>
      </c>
      <c r="K103" s="159"/>
      <c r="L103" s="159"/>
      <c r="M103" s="159"/>
      <c r="N103" s="159"/>
      <c r="O103" s="166" t="s">
        <v>137</v>
      </c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81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9" s="46" customFormat="1" ht="98.25" customHeight="1" x14ac:dyDescent="0.2">
      <c r="A104" s="170"/>
      <c r="B104" s="171"/>
      <c r="C104" s="156" t="s">
        <v>120</v>
      </c>
      <c r="D104" s="172"/>
      <c r="E104" s="172"/>
      <c r="F104" s="172"/>
      <c r="G104" s="172"/>
      <c r="H104" s="172"/>
      <c r="I104" s="173"/>
      <c r="J104" s="159" t="s">
        <v>90</v>
      </c>
      <c r="K104" s="159"/>
      <c r="L104" s="159"/>
      <c r="M104" s="159"/>
      <c r="N104" s="159"/>
      <c r="O104" s="166" t="s">
        <v>138</v>
      </c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81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9" s="46" customFormat="1" ht="41.25" customHeight="1" x14ac:dyDescent="0.2">
      <c r="A105" s="170"/>
      <c r="B105" s="171"/>
      <c r="C105" s="156" t="s">
        <v>121</v>
      </c>
      <c r="D105" s="172"/>
      <c r="E105" s="172"/>
      <c r="F105" s="172"/>
      <c r="G105" s="172"/>
      <c r="H105" s="172"/>
      <c r="I105" s="173"/>
      <c r="J105" s="159" t="s">
        <v>90</v>
      </c>
      <c r="K105" s="159"/>
      <c r="L105" s="159"/>
      <c r="M105" s="159"/>
      <c r="N105" s="159"/>
      <c r="O105" s="166" t="s">
        <v>135</v>
      </c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81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9" s="46" customFormat="1" ht="52.5" customHeight="1" x14ac:dyDescent="0.2">
      <c r="A106" s="170"/>
      <c r="B106" s="171"/>
      <c r="C106" s="156" t="s">
        <v>122</v>
      </c>
      <c r="D106" s="172"/>
      <c r="E106" s="172"/>
      <c r="F106" s="172"/>
      <c r="G106" s="172"/>
      <c r="H106" s="172"/>
      <c r="I106" s="173"/>
      <c r="J106" s="159" t="s">
        <v>90</v>
      </c>
      <c r="K106" s="159"/>
      <c r="L106" s="159"/>
      <c r="M106" s="159"/>
      <c r="N106" s="159"/>
      <c r="O106" s="166" t="s">
        <v>135</v>
      </c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81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9" s="46" customFormat="1" ht="40.5" customHeight="1" x14ac:dyDescent="0.2">
      <c r="A107" s="84">
        <v>0</v>
      </c>
      <c r="B107" s="84"/>
      <c r="C107" s="156" t="s">
        <v>123</v>
      </c>
      <c r="D107" s="172"/>
      <c r="E107" s="172"/>
      <c r="F107" s="172"/>
      <c r="G107" s="172"/>
      <c r="H107" s="172"/>
      <c r="I107" s="173"/>
      <c r="J107" s="159" t="s">
        <v>90</v>
      </c>
      <c r="K107" s="159"/>
      <c r="L107" s="159"/>
      <c r="M107" s="159"/>
      <c r="N107" s="159"/>
      <c r="O107" s="166" t="s">
        <v>140</v>
      </c>
      <c r="P107" s="167"/>
      <c r="Q107" s="167"/>
      <c r="R107" s="167"/>
      <c r="S107" s="167"/>
      <c r="T107" s="167"/>
      <c r="U107" s="167"/>
      <c r="V107" s="167"/>
      <c r="W107" s="167"/>
      <c r="X107" s="167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9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9" s="46" customFormat="1" ht="15.75" x14ac:dyDescent="0.2">
      <c r="A108" s="84">
        <v>0</v>
      </c>
      <c r="B108" s="84"/>
      <c r="C108" s="84" t="s">
        <v>94</v>
      </c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110"/>
      <c r="P108" s="111"/>
      <c r="Q108" s="111"/>
      <c r="R108" s="111"/>
      <c r="S108" s="111"/>
      <c r="T108" s="111"/>
      <c r="U108" s="111"/>
      <c r="V108" s="111"/>
      <c r="W108" s="111"/>
      <c r="X108" s="111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3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170"/>
      <c r="B109" s="171"/>
      <c r="C109" s="156" t="s">
        <v>124</v>
      </c>
      <c r="D109" s="172"/>
      <c r="E109" s="172"/>
      <c r="F109" s="172"/>
      <c r="G109" s="172"/>
      <c r="H109" s="172"/>
      <c r="I109" s="173"/>
      <c r="J109" s="156" t="s">
        <v>125</v>
      </c>
      <c r="K109" s="172"/>
      <c r="L109" s="172"/>
      <c r="M109" s="172"/>
      <c r="N109" s="173"/>
      <c r="O109" s="166" t="s">
        <v>135</v>
      </c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81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91.5" customHeight="1" x14ac:dyDescent="0.2">
      <c r="A110" s="170"/>
      <c r="B110" s="171"/>
      <c r="C110" s="156" t="s">
        <v>118</v>
      </c>
      <c r="D110" s="157"/>
      <c r="E110" s="157"/>
      <c r="F110" s="157"/>
      <c r="G110" s="157"/>
      <c r="H110" s="157"/>
      <c r="I110" s="158"/>
      <c r="J110" s="159" t="s">
        <v>95</v>
      </c>
      <c r="K110" s="159"/>
      <c r="L110" s="159"/>
      <c r="M110" s="159"/>
      <c r="N110" s="159"/>
      <c r="O110" s="166" t="s">
        <v>137</v>
      </c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81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57" customHeight="1" x14ac:dyDescent="0.2">
      <c r="A111" s="170"/>
      <c r="B111" s="171"/>
      <c r="C111" s="156" t="s">
        <v>127</v>
      </c>
      <c r="D111" s="172"/>
      <c r="E111" s="172"/>
      <c r="F111" s="172"/>
      <c r="G111" s="172"/>
      <c r="H111" s="172"/>
      <c r="I111" s="173"/>
      <c r="J111" s="159" t="s">
        <v>95</v>
      </c>
      <c r="K111" s="159"/>
      <c r="L111" s="159"/>
      <c r="M111" s="159"/>
      <c r="N111" s="159"/>
      <c r="O111" s="166" t="s">
        <v>135</v>
      </c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81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42.75" customHeight="1" x14ac:dyDescent="0.2">
      <c r="A112" s="84">
        <v>0</v>
      </c>
      <c r="B112" s="84"/>
      <c r="C112" s="156" t="s">
        <v>128</v>
      </c>
      <c r="D112" s="172"/>
      <c r="E112" s="172"/>
      <c r="F112" s="172"/>
      <c r="G112" s="172"/>
      <c r="H112" s="172"/>
      <c r="I112" s="173"/>
      <c r="J112" s="156" t="s">
        <v>87</v>
      </c>
      <c r="K112" s="172"/>
      <c r="L112" s="172"/>
      <c r="M112" s="172"/>
      <c r="N112" s="173"/>
      <c r="O112" s="166" t="s">
        <v>140</v>
      </c>
      <c r="P112" s="167"/>
      <c r="Q112" s="167"/>
      <c r="R112" s="167"/>
      <c r="S112" s="167"/>
      <c r="T112" s="167"/>
      <c r="U112" s="167"/>
      <c r="V112" s="167"/>
      <c r="W112" s="167"/>
      <c r="X112" s="167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9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x14ac:dyDescent="0.2">
      <c r="A113" s="84">
        <v>0</v>
      </c>
      <c r="B113" s="84"/>
      <c r="C113" s="84" t="s">
        <v>97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110"/>
      <c r="P113" s="111"/>
      <c r="Q113" s="111"/>
      <c r="R113" s="111"/>
      <c r="S113" s="111"/>
      <c r="T113" s="111"/>
      <c r="U113" s="111"/>
      <c r="V113" s="111"/>
      <c r="W113" s="111"/>
      <c r="X113" s="111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3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96.75" customHeight="1" x14ac:dyDescent="0.2">
      <c r="A114" s="170"/>
      <c r="B114" s="171"/>
      <c r="C114" s="156" t="s">
        <v>129</v>
      </c>
      <c r="D114" s="172"/>
      <c r="E114" s="172"/>
      <c r="F114" s="172"/>
      <c r="G114" s="172"/>
      <c r="H114" s="172"/>
      <c r="I114" s="173"/>
      <c r="J114" s="156" t="s">
        <v>90</v>
      </c>
      <c r="K114" s="172"/>
      <c r="L114" s="172"/>
      <c r="M114" s="172"/>
      <c r="N114" s="173"/>
      <c r="O114" s="166" t="s">
        <v>141</v>
      </c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81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70.5" customHeight="1" x14ac:dyDescent="0.2">
      <c r="A115" s="170"/>
      <c r="B115" s="171"/>
      <c r="C115" s="156" t="s">
        <v>130</v>
      </c>
      <c r="D115" s="172"/>
      <c r="E115" s="172"/>
      <c r="F115" s="172"/>
      <c r="G115" s="172"/>
      <c r="H115" s="172"/>
      <c r="I115" s="173"/>
      <c r="J115" s="156" t="s">
        <v>90</v>
      </c>
      <c r="K115" s="172"/>
      <c r="L115" s="172"/>
      <c r="M115" s="172"/>
      <c r="N115" s="173"/>
      <c r="O115" s="166" t="s">
        <v>141</v>
      </c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81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00.5" customHeight="1" x14ac:dyDescent="0.2">
      <c r="A116" s="170"/>
      <c r="B116" s="171"/>
      <c r="C116" s="156" t="s">
        <v>119</v>
      </c>
      <c r="D116" s="157"/>
      <c r="E116" s="157"/>
      <c r="F116" s="157"/>
      <c r="G116" s="157"/>
      <c r="H116" s="157"/>
      <c r="I116" s="158"/>
      <c r="J116" s="159" t="s">
        <v>93</v>
      </c>
      <c r="K116" s="159"/>
      <c r="L116" s="159"/>
      <c r="M116" s="159"/>
      <c r="N116" s="159"/>
      <c r="O116" s="166" t="s">
        <v>141</v>
      </c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81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30.75" customHeight="1" x14ac:dyDescent="0.2">
      <c r="A117" s="170"/>
      <c r="B117" s="171"/>
      <c r="C117" s="156" t="s">
        <v>131</v>
      </c>
      <c r="D117" s="172"/>
      <c r="E117" s="172"/>
      <c r="F117" s="172"/>
      <c r="G117" s="172"/>
      <c r="H117" s="172"/>
      <c r="I117" s="173"/>
      <c r="J117" s="156" t="s">
        <v>90</v>
      </c>
      <c r="K117" s="172"/>
      <c r="L117" s="172"/>
      <c r="M117" s="172"/>
      <c r="N117" s="173"/>
      <c r="O117" s="166" t="s">
        <v>135</v>
      </c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81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53.25" customHeight="1" x14ac:dyDescent="0.2">
      <c r="A118" s="84">
        <v>0</v>
      </c>
      <c r="B118" s="84"/>
      <c r="C118" s="156" t="s">
        <v>132</v>
      </c>
      <c r="D118" s="172"/>
      <c r="E118" s="172"/>
      <c r="F118" s="172"/>
      <c r="G118" s="172"/>
      <c r="H118" s="172"/>
      <c r="I118" s="173"/>
      <c r="J118" s="156" t="s">
        <v>93</v>
      </c>
      <c r="K118" s="172"/>
      <c r="L118" s="172"/>
      <c r="M118" s="172"/>
      <c r="N118" s="173"/>
      <c r="O118" s="166" t="s">
        <v>140</v>
      </c>
      <c r="P118" s="167"/>
      <c r="Q118" s="167"/>
      <c r="R118" s="167"/>
      <c r="S118" s="167"/>
      <c r="T118" s="167"/>
      <c r="U118" s="167"/>
      <c r="V118" s="167"/>
      <c r="W118" s="167"/>
      <c r="X118" s="167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9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s="46" customFormat="1" ht="15.75" x14ac:dyDescent="0.2">
      <c r="A119" s="84">
        <v>0</v>
      </c>
      <c r="B119" s="84"/>
      <c r="C119" s="84" t="s">
        <v>99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185"/>
      <c r="P119" s="186"/>
      <c r="Q119" s="186"/>
      <c r="R119" s="186"/>
      <c r="S119" s="186"/>
      <c r="T119" s="186"/>
      <c r="U119" s="186"/>
      <c r="V119" s="186"/>
      <c r="W119" s="186"/>
      <c r="X119" s="186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8"/>
      <c r="BR119" s="44"/>
      <c r="BS119" s="44"/>
      <c r="BT119" s="44"/>
      <c r="BU119" s="44"/>
      <c r="BV119" s="44"/>
      <c r="BW119" s="44"/>
      <c r="BX119" s="44"/>
      <c r="BY119" s="44"/>
      <c r="BZ119" s="45"/>
    </row>
    <row r="120" spans="1:78" s="46" customFormat="1" ht="15.75" x14ac:dyDescent="0.2">
      <c r="A120" s="170"/>
      <c r="B120" s="171"/>
      <c r="C120" s="156" t="s">
        <v>133</v>
      </c>
      <c r="D120" s="157"/>
      <c r="E120" s="157"/>
      <c r="F120" s="157"/>
      <c r="G120" s="157"/>
      <c r="H120" s="157"/>
      <c r="I120" s="158"/>
      <c r="J120" s="159" t="s">
        <v>100</v>
      </c>
      <c r="K120" s="159"/>
      <c r="L120" s="159"/>
      <c r="M120" s="159"/>
      <c r="N120" s="159"/>
      <c r="O120" s="185" t="s">
        <v>135</v>
      </c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9"/>
      <c r="BR120" s="44"/>
      <c r="BS120" s="44"/>
      <c r="BT120" s="44"/>
      <c r="BU120" s="44"/>
      <c r="BV120" s="44"/>
      <c r="BW120" s="44"/>
      <c r="BX120" s="44"/>
      <c r="BY120" s="44"/>
      <c r="BZ120" s="45"/>
    </row>
    <row r="121" spans="1:78" ht="93" customHeight="1" x14ac:dyDescent="0.2">
      <c r="A121" s="67"/>
      <c r="B121" s="67"/>
      <c r="C121" s="159" t="s">
        <v>134</v>
      </c>
      <c r="D121" s="159"/>
      <c r="E121" s="159"/>
      <c r="F121" s="159"/>
      <c r="G121" s="159"/>
      <c r="H121" s="159"/>
      <c r="I121" s="159"/>
      <c r="J121" s="159" t="s">
        <v>100</v>
      </c>
      <c r="K121" s="159"/>
      <c r="L121" s="159"/>
      <c r="M121" s="159"/>
      <c r="N121" s="159"/>
      <c r="O121" s="184" t="s">
        <v>135</v>
      </c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15.95" customHeight="1" x14ac:dyDescent="0.2">
      <c r="A122" s="14" t="s">
        <v>64</v>
      </c>
      <c r="B122" s="14"/>
      <c r="C122" s="32"/>
      <c r="D122" s="32"/>
      <c r="E122" s="32"/>
      <c r="F122" s="32"/>
      <c r="G122" s="32"/>
      <c r="H122" s="32"/>
      <c r="I122" s="32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</row>
    <row r="123" spans="1:78" ht="15.95" customHeight="1" x14ac:dyDescent="0.2">
      <c r="A123" s="65" t="s">
        <v>64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</row>
    <row r="124" spans="1:78" ht="15.75" x14ac:dyDescent="0.2">
      <c r="A124" s="183" t="s">
        <v>143</v>
      </c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34"/>
      <c r="BN124" s="34"/>
      <c r="BO124" s="34"/>
      <c r="BP124" s="34"/>
      <c r="BQ124" s="34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s="48" customFormat="1" ht="15.75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2"/>
      <c r="BN125" s="52"/>
      <c r="BO125" s="52"/>
      <c r="BP125" s="52"/>
      <c r="BQ125" s="52"/>
      <c r="BR125" s="50"/>
      <c r="BS125" s="50"/>
      <c r="BT125" s="50"/>
      <c r="BU125" s="50"/>
      <c r="BV125" s="50"/>
      <c r="BW125" s="50"/>
      <c r="BX125" s="50"/>
      <c r="BY125" s="50"/>
      <c r="BZ125" s="49"/>
    </row>
    <row r="126" spans="1:78" ht="100.5" customHeight="1" x14ac:dyDescent="0.2">
      <c r="A126" s="65" t="s">
        <v>144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</row>
    <row r="127" spans="1:78" ht="15.95" customHeight="1" x14ac:dyDescent="0.2">
      <c r="A127" s="15"/>
      <c r="B127" s="15"/>
      <c r="C127" s="14"/>
      <c r="D127" s="14"/>
      <c r="E127" s="14"/>
      <c r="F127" s="14"/>
      <c r="G127" s="14"/>
      <c r="H127" s="14"/>
      <c r="I127" s="14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ht="15.95" customHeight="1" x14ac:dyDescent="0.2">
      <c r="A128" s="17"/>
      <c r="B128" s="17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4" ht="12" customHeight="1" x14ac:dyDescent="0.2">
      <c r="A129" s="30" t="s">
        <v>76</v>
      </c>
      <c r="B129" s="15"/>
      <c r="C129" s="17"/>
      <c r="D129" s="17"/>
      <c r="E129" s="17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12" customHeight="1" x14ac:dyDescent="0.2">
      <c r="A130" s="30" t="s">
        <v>67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</row>
    <row r="131" spans="1:64" s="30" customFormat="1" ht="12" customHeight="1" x14ac:dyDescent="0.2">
      <c r="A131" s="30" t="s">
        <v>68</v>
      </c>
      <c r="B131" s="35"/>
      <c r="C131" s="15"/>
      <c r="D131" s="15"/>
      <c r="E131" s="15"/>
      <c r="F131" s="15"/>
      <c r="G131" s="15"/>
      <c r="H131" s="15"/>
      <c r="I131" s="1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</row>
    <row r="132" spans="1:64" ht="15.95" customHeight="1" x14ac:dyDescent="0.25">
      <c r="A132" s="29"/>
      <c r="B132" s="15"/>
      <c r="C132" s="35"/>
      <c r="D132" s="35"/>
      <c r="E132" s="35"/>
      <c r="F132" s="35"/>
      <c r="G132" s="35"/>
      <c r="H132" s="35"/>
      <c r="I132" s="3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3" spans="1:64" ht="42" customHeight="1" x14ac:dyDescent="0.25">
      <c r="A133" s="182" t="s">
        <v>103</v>
      </c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3"/>
      <c r="AO133" s="3"/>
      <c r="AP133" s="96" t="s">
        <v>104</v>
      </c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</row>
    <row r="134" spans="1:64" x14ac:dyDescent="0.2">
      <c r="C134" s="47"/>
      <c r="D134" s="47"/>
      <c r="E134" s="47"/>
      <c r="F134" s="47"/>
      <c r="G134" s="47"/>
      <c r="H134" s="47"/>
      <c r="I134" s="47"/>
      <c r="W134" s="94" t="s">
        <v>8</v>
      </c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4"/>
      <c r="AO134" s="4"/>
      <c r="AP134" s="94" t="s">
        <v>72</v>
      </c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</row>
    <row r="137" spans="1:64" ht="33.75" customHeight="1" x14ac:dyDescent="0.25">
      <c r="A137" s="182" t="s">
        <v>145</v>
      </c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3"/>
      <c r="AO137" s="3"/>
      <c r="AP137" s="96" t="s">
        <v>146</v>
      </c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</row>
    <row r="138" spans="1:64" x14ac:dyDescent="0.2">
      <c r="C138" s="47"/>
      <c r="D138" s="47"/>
      <c r="E138" s="47"/>
      <c r="F138" s="47"/>
      <c r="G138" s="47"/>
      <c r="H138" s="47"/>
      <c r="I138" s="47"/>
      <c r="W138" s="94" t="s">
        <v>8</v>
      </c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4"/>
      <c r="AO138" s="4"/>
      <c r="AP138" s="94" t="s">
        <v>72</v>
      </c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</row>
  </sheetData>
  <mergeCells count="649">
    <mergeCell ref="O120:BQ120"/>
    <mergeCell ref="C118:I118"/>
    <mergeCell ref="A118:B118"/>
    <mergeCell ref="C119:I119"/>
    <mergeCell ref="J118:N118"/>
    <mergeCell ref="J114:N114"/>
    <mergeCell ref="O114:BQ114"/>
    <mergeCell ref="A113:B113"/>
    <mergeCell ref="J113:N113"/>
    <mergeCell ref="O113:BQ113"/>
    <mergeCell ref="A133:V133"/>
    <mergeCell ref="A137:V137"/>
    <mergeCell ref="A123:BL123"/>
    <mergeCell ref="A124:BL124"/>
    <mergeCell ref="A126:BQ126"/>
    <mergeCell ref="A117:B117"/>
    <mergeCell ref="C117:I117"/>
    <mergeCell ref="J117:N117"/>
    <mergeCell ref="O117:BQ117"/>
    <mergeCell ref="A121:B121"/>
    <mergeCell ref="J121:N121"/>
    <mergeCell ref="O121:BQ121"/>
    <mergeCell ref="A120:B120"/>
    <mergeCell ref="C120:I120"/>
    <mergeCell ref="J120:N120"/>
    <mergeCell ref="A119:B119"/>
    <mergeCell ref="C121:I121"/>
    <mergeCell ref="J119:N119"/>
    <mergeCell ref="O119:BQ119"/>
    <mergeCell ref="C107:I107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J107:N107"/>
    <mergeCell ref="O107:BQ107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BH92:BL92"/>
    <mergeCell ref="BM92:BQ92"/>
    <mergeCell ref="A100:B100"/>
    <mergeCell ref="C100:I100"/>
    <mergeCell ref="J100:N100"/>
    <mergeCell ref="O100:BQ100"/>
    <mergeCell ref="AD92:AH92"/>
    <mergeCell ref="AI92:AM92"/>
    <mergeCell ref="AN92:AR92"/>
    <mergeCell ref="AS92:AW92"/>
    <mergeCell ref="AX92:BB92"/>
    <mergeCell ref="BC92:BG92"/>
    <mergeCell ref="BM89:BQ89"/>
    <mergeCell ref="A92:B92"/>
    <mergeCell ref="C92:I92"/>
    <mergeCell ref="J92:N92"/>
    <mergeCell ref="O92:X92"/>
    <mergeCell ref="Y92:AC92"/>
    <mergeCell ref="AX91:BB91"/>
    <mergeCell ref="BC91:BG91"/>
    <mergeCell ref="BH91:BL91"/>
    <mergeCell ref="BM91:BQ91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88:B88"/>
    <mergeCell ref="C88:I88"/>
    <mergeCell ref="J88:N88"/>
    <mergeCell ref="O88:X88"/>
    <mergeCell ref="Y88:AC88"/>
    <mergeCell ref="BM87:BQ87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9:AW89"/>
    <mergeCell ref="AX89:BB89"/>
    <mergeCell ref="AS85:AW85"/>
    <mergeCell ref="AX85:BB85"/>
    <mergeCell ref="BC85:BG85"/>
    <mergeCell ref="BH85:BL85"/>
    <mergeCell ref="BM85:BQ85"/>
    <mergeCell ref="AS86:AW86"/>
    <mergeCell ref="AX86:BB86"/>
    <mergeCell ref="BC86:BG86"/>
    <mergeCell ref="BH86:BL86"/>
    <mergeCell ref="BM86:BQ86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I83:AM83"/>
    <mergeCell ref="AN83:AR83"/>
    <mergeCell ref="AN85:AR85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H83:BL83"/>
    <mergeCell ref="BM83:BQ83"/>
    <mergeCell ref="AS83:AW83"/>
    <mergeCell ref="AX83:BB83"/>
    <mergeCell ref="BC83:BG83"/>
    <mergeCell ref="A80:B80"/>
    <mergeCell ref="C80:I80"/>
    <mergeCell ref="J80:N80"/>
    <mergeCell ref="O80:X80"/>
    <mergeCell ref="Y80:AC80"/>
    <mergeCell ref="AD80:AH80"/>
    <mergeCell ref="Y81:AC81"/>
    <mergeCell ref="AD81:AH81"/>
    <mergeCell ref="AX82:BB82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BC78:BG78"/>
    <mergeCell ref="BH78:BL78"/>
    <mergeCell ref="BM78:BQ78"/>
    <mergeCell ref="A85:B85"/>
    <mergeCell ref="C85:I85"/>
    <mergeCell ref="J85:N85"/>
    <mergeCell ref="O85:X85"/>
    <mergeCell ref="Y85:AC85"/>
    <mergeCell ref="AD85:AH85"/>
    <mergeCell ref="AI85:AM85"/>
    <mergeCell ref="AX81:BB81"/>
    <mergeCell ref="BC81:BG81"/>
    <mergeCell ref="BH81:BL81"/>
    <mergeCell ref="BM81:BQ81"/>
    <mergeCell ref="J84:N84"/>
    <mergeCell ref="O84:X84"/>
    <mergeCell ref="Y84:AC84"/>
    <mergeCell ref="AD84:AH84"/>
    <mergeCell ref="BM79:BQ79"/>
    <mergeCell ref="A81:B81"/>
    <mergeCell ref="C81:I81"/>
    <mergeCell ref="J81:N81"/>
    <mergeCell ref="O81:X81"/>
    <mergeCell ref="BM80:BQ80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5:BG75"/>
    <mergeCell ref="BH75:BL75"/>
    <mergeCell ref="A75:B75"/>
    <mergeCell ref="C75:I75"/>
    <mergeCell ref="J75:N75"/>
    <mergeCell ref="O75:X75"/>
    <mergeCell ref="Y75:AC75"/>
    <mergeCell ref="AD75:AH75"/>
    <mergeCell ref="AX76:BB76"/>
    <mergeCell ref="BC76:BG76"/>
    <mergeCell ref="BH76:BL76"/>
    <mergeCell ref="AN60:AR60"/>
    <mergeCell ref="AS60:AX60"/>
    <mergeCell ref="AY60:BC60"/>
    <mergeCell ref="BD60:BH60"/>
    <mergeCell ref="BI60:BN60"/>
    <mergeCell ref="A52:B52"/>
    <mergeCell ref="C52:BQ52"/>
    <mergeCell ref="A60:B60"/>
    <mergeCell ref="C60:R60"/>
    <mergeCell ref="S60:W60"/>
    <mergeCell ref="X60:AB60"/>
    <mergeCell ref="AC60:AH60"/>
    <mergeCell ref="AI60:AM60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O118:BQ118"/>
    <mergeCell ref="A115:B115"/>
    <mergeCell ref="C115:I115"/>
    <mergeCell ref="A108:B108"/>
    <mergeCell ref="C112:I112"/>
    <mergeCell ref="J108:N108"/>
    <mergeCell ref="O108:BQ108"/>
    <mergeCell ref="A112:B112"/>
    <mergeCell ref="C113:I113"/>
    <mergeCell ref="J112:N112"/>
    <mergeCell ref="O112:BQ112"/>
    <mergeCell ref="A111:B111"/>
    <mergeCell ref="C111:I111"/>
    <mergeCell ref="C108:I108"/>
    <mergeCell ref="J115:N115"/>
    <mergeCell ref="O115:BQ115"/>
    <mergeCell ref="A116:B116"/>
    <mergeCell ref="C116:I116"/>
    <mergeCell ref="J116:N116"/>
    <mergeCell ref="O116:BQ116"/>
    <mergeCell ref="J111:N111"/>
    <mergeCell ref="O111:BQ111"/>
    <mergeCell ref="A114:B114"/>
    <mergeCell ref="C114:I114"/>
    <mergeCell ref="AI90:AM90"/>
    <mergeCell ref="AN90:AR90"/>
    <mergeCell ref="AS90:AW90"/>
    <mergeCell ref="AX90:BB90"/>
    <mergeCell ref="BC90:BG90"/>
    <mergeCell ref="BH90:BL90"/>
    <mergeCell ref="AX87:BB87"/>
    <mergeCell ref="BC87:BG87"/>
    <mergeCell ref="BH87:BL87"/>
    <mergeCell ref="BC89:BG89"/>
    <mergeCell ref="BH89:BL89"/>
    <mergeCell ref="A90:B90"/>
    <mergeCell ref="C90:I90"/>
    <mergeCell ref="J90:N90"/>
    <mergeCell ref="O90:X90"/>
    <mergeCell ref="Y90:AC90"/>
    <mergeCell ref="AD90:AH90"/>
    <mergeCell ref="BM84:BQ84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4:AM84"/>
    <mergeCell ref="AN84:AR84"/>
    <mergeCell ref="AS84:AW84"/>
    <mergeCell ref="AX84:BB84"/>
    <mergeCell ref="BC84:BG84"/>
    <mergeCell ref="BH84:BL84"/>
    <mergeCell ref="A84:B84"/>
    <mergeCell ref="C84:I84"/>
    <mergeCell ref="AI81:AM81"/>
    <mergeCell ref="AN81:AR81"/>
    <mergeCell ref="AS81:AW81"/>
    <mergeCell ref="AI79:AM79"/>
    <mergeCell ref="AN79:AR79"/>
    <mergeCell ref="AS79:AW79"/>
    <mergeCell ref="AX79:BB79"/>
    <mergeCell ref="BC79:BG79"/>
    <mergeCell ref="BH79:BL79"/>
    <mergeCell ref="AI80:AM80"/>
    <mergeCell ref="AN80:AR80"/>
    <mergeCell ref="AS80:AW80"/>
    <mergeCell ref="AX80:BB80"/>
    <mergeCell ref="BC80:BG80"/>
    <mergeCell ref="BH80:BL80"/>
    <mergeCell ref="AX74:BB74"/>
    <mergeCell ref="BC74:BG74"/>
    <mergeCell ref="BH74:BL74"/>
    <mergeCell ref="BM74:BQ74"/>
    <mergeCell ref="A79:B79"/>
    <mergeCell ref="C79:I79"/>
    <mergeCell ref="J79:N79"/>
    <mergeCell ref="O79:X79"/>
    <mergeCell ref="Y79:AC79"/>
    <mergeCell ref="AD79:AH79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AN61:AR61"/>
    <mergeCell ref="AS61:AX61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C57:AH57"/>
    <mergeCell ref="AD68:AH68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Y55:BN55"/>
    <mergeCell ref="AI57:AM57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K40:AO40"/>
    <mergeCell ref="A66:B67"/>
    <mergeCell ref="C66:I67"/>
    <mergeCell ref="J66:N67"/>
    <mergeCell ref="O66:X67"/>
    <mergeCell ref="Y67:AC67"/>
    <mergeCell ref="G26:BL26"/>
    <mergeCell ref="A34:F34"/>
    <mergeCell ref="G34:BL34"/>
    <mergeCell ref="A38:BQ38"/>
    <mergeCell ref="C39:Z40"/>
    <mergeCell ref="BI40:BM40"/>
    <mergeCell ref="BD40:BH40"/>
    <mergeCell ref="A42:B42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C58:AH58"/>
    <mergeCell ref="C59:R59"/>
    <mergeCell ref="S59:W59"/>
    <mergeCell ref="AP133:BH133"/>
    <mergeCell ref="AN66:BB66"/>
    <mergeCell ref="A63:BQ63"/>
    <mergeCell ref="C68:I68"/>
    <mergeCell ref="J98:N98"/>
    <mergeCell ref="A97:B97"/>
    <mergeCell ref="A69:B69"/>
    <mergeCell ref="O70:X70"/>
    <mergeCell ref="Y70:AC70"/>
    <mergeCell ref="A68:B68"/>
    <mergeCell ref="Y69:AC69"/>
    <mergeCell ref="C97:I97"/>
    <mergeCell ref="J97:N97"/>
    <mergeCell ref="C69:I69"/>
    <mergeCell ref="J69:N69"/>
    <mergeCell ref="O69:X69"/>
    <mergeCell ref="C70:I70"/>
    <mergeCell ref="J70:N70"/>
    <mergeCell ref="O98:BQ98"/>
    <mergeCell ref="BC69:BG69"/>
    <mergeCell ref="AD69:AH69"/>
    <mergeCell ref="BM69:BQ69"/>
    <mergeCell ref="BH69:BL69"/>
    <mergeCell ref="O68:X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8:AR68"/>
    <mergeCell ref="BC68:BG68"/>
    <mergeCell ref="BC67:BG67"/>
    <mergeCell ref="A64:BQ64"/>
    <mergeCell ref="AI68:AM68"/>
    <mergeCell ref="BH68:BL68"/>
    <mergeCell ref="BM68:BQ68"/>
    <mergeCell ref="AS67:AW67"/>
    <mergeCell ref="AN67:AR67"/>
    <mergeCell ref="AI67:AM67"/>
    <mergeCell ref="BC66:BQ66"/>
    <mergeCell ref="AI56:AM56"/>
    <mergeCell ref="AN56:AR56"/>
    <mergeCell ref="Y66:AM66"/>
    <mergeCell ref="J68:N68"/>
    <mergeCell ref="Y68:AC68"/>
    <mergeCell ref="AP138:BH138"/>
    <mergeCell ref="W137:AM137"/>
    <mergeCell ref="AP137:BH137"/>
    <mergeCell ref="W138:AM138"/>
    <mergeCell ref="AP134:BH134"/>
    <mergeCell ref="C98:I98"/>
    <mergeCell ref="W134:AM134"/>
    <mergeCell ref="W133:AM133"/>
    <mergeCell ref="A70:B70"/>
    <mergeCell ref="AD70:AH70"/>
    <mergeCell ref="A94:BQ94"/>
    <mergeCell ref="A96:B96"/>
    <mergeCell ref="C96:I96"/>
    <mergeCell ref="BC70:BG70"/>
    <mergeCell ref="BM70:BQ70"/>
    <mergeCell ref="BH70:BL70"/>
    <mergeCell ref="J96:N96"/>
    <mergeCell ref="O96:BQ96"/>
    <mergeCell ref="O97:BQ97"/>
    <mergeCell ref="O99:BQ99"/>
    <mergeCell ref="A99:B99"/>
    <mergeCell ref="C99:I99"/>
    <mergeCell ref="J99:N99"/>
    <mergeCell ref="A98:B9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AU15:BB15"/>
    <mergeCell ref="A23:BL23"/>
    <mergeCell ref="A24:F24"/>
    <mergeCell ref="AA21:AI21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BN42:BQ42"/>
    <mergeCell ref="BN41:BQ41"/>
  </mergeCells>
  <phoneticPr fontId="0" type="noConversion"/>
  <conditionalFormatting sqref="C95 C70 C74:C75 C85:C86 C99 C113">
    <cfRule type="cellIs" dxfId="47" priority="55" stopIfTrue="1" operator="equal">
      <formula>$C69</formula>
    </cfRule>
  </conditionalFormatting>
  <conditionalFormatting sqref="A70:B70 A95:B95 A99:B99 A124:B125 A59:B59 A93:B93 A121 A60 A100:A106">
    <cfRule type="cellIs" dxfId="46" priority="56" stopIfTrue="1" operator="equal">
      <formula>0</formula>
    </cfRule>
  </conditionalFormatting>
  <conditionalFormatting sqref="A61:B61">
    <cfRule type="cellIs" dxfId="45" priority="54" stopIfTrue="1" operator="equal">
      <formula>0</formula>
    </cfRule>
  </conditionalFormatting>
  <conditionalFormatting sqref="C93">
    <cfRule type="cellIs" dxfId="44" priority="58" stopIfTrue="1" operator="equal">
      <formula>$C70</formula>
    </cfRule>
  </conditionalFormatting>
  <conditionalFormatting sqref="C71">
    <cfRule type="cellIs" dxfId="43" priority="51" stopIfTrue="1" operator="equal">
      <formula>$C70</formula>
    </cfRule>
  </conditionalFormatting>
  <conditionalFormatting sqref="A71:B71">
    <cfRule type="cellIs" dxfId="42" priority="52" stopIfTrue="1" operator="equal">
      <formula>0</formula>
    </cfRule>
  </conditionalFormatting>
  <conditionalFormatting sqref="C72">
    <cfRule type="cellIs" dxfId="41" priority="49" stopIfTrue="1" operator="equal">
      <formula>$C71</formula>
    </cfRule>
  </conditionalFormatting>
  <conditionalFormatting sqref="A72:B72">
    <cfRule type="cellIs" dxfId="40" priority="50" stopIfTrue="1" operator="equal">
      <formula>0</formula>
    </cfRule>
  </conditionalFormatting>
  <conditionalFormatting sqref="C73">
    <cfRule type="cellIs" dxfId="39" priority="47" stopIfTrue="1" operator="equal">
      <formula>$C72</formula>
    </cfRule>
  </conditionalFormatting>
  <conditionalFormatting sqref="A73:B73">
    <cfRule type="cellIs" dxfId="38" priority="48" stopIfTrue="1" operator="equal">
      <formula>0</formula>
    </cfRule>
  </conditionalFormatting>
  <conditionalFormatting sqref="A74:B74 A75:A78">
    <cfRule type="cellIs" dxfId="37" priority="46" stopIfTrue="1" operator="equal">
      <formula>0</formula>
    </cfRule>
  </conditionalFormatting>
  <conditionalFormatting sqref="C79">
    <cfRule type="cellIs" dxfId="36" priority="43" stopIfTrue="1" operator="equal">
      <formula>$C74</formula>
    </cfRule>
  </conditionalFormatting>
  <conditionalFormatting sqref="A79:B79 A80">
    <cfRule type="cellIs" dxfId="35" priority="44" stopIfTrue="1" operator="equal">
      <formula>0</formula>
    </cfRule>
  </conditionalFormatting>
  <conditionalFormatting sqref="C81:C83">
    <cfRule type="cellIs" dxfId="34" priority="41" stopIfTrue="1" operator="equal">
      <formula>$C79</formula>
    </cfRule>
  </conditionalFormatting>
  <conditionalFormatting sqref="A81:B81 A82:A83">
    <cfRule type="cellIs" dxfId="33" priority="42" stopIfTrue="1" operator="equal">
      <formula>0</formula>
    </cfRule>
  </conditionalFormatting>
  <conditionalFormatting sqref="A84:B84 A85:A86">
    <cfRule type="cellIs" dxfId="32" priority="40" stopIfTrue="1" operator="equal">
      <formula>0</formula>
    </cfRule>
  </conditionalFormatting>
  <conditionalFormatting sqref="C87:C88">
    <cfRule type="cellIs" dxfId="31" priority="37" stopIfTrue="1" operator="equal">
      <formula>$C84</formula>
    </cfRule>
  </conditionalFormatting>
  <conditionalFormatting sqref="A87:B87 A88:A89">
    <cfRule type="cellIs" dxfId="30" priority="38" stopIfTrue="1" operator="equal">
      <formula>0</formula>
    </cfRule>
  </conditionalFormatting>
  <conditionalFormatting sqref="C90">
    <cfRule type="cellIs" dxfId="29" priority="35" stopIfTrue="1" operator="equal">
      <formula>$C87</formula>
    </cfRule>
  </conditionalFormatting>
  <conditionalFormatting sqref="A90:B90">
    <cfRule type="cellIs" dxfId="28" priority="36" stopIfTrue="1" operator="equal">
      <formula>0</formula>
    </cfRule>
  </conditionalFormatting>
  <conditionalFormatting sqref="C91:C92">
    <cfRule type="cellIs" dxfId="27" priority="33" stopIfTrue="1" operator="equal">
      <formula>$C90</formula>
    </cfRule>
  </conditionalFormatting>
  <conditionalFormatting sqref="A91:B91 A92">
    <cfRule type="cellIs" dxfId="26" priority="34" stopIfTrue="1" operator="equal">
      <formula>0</formula>
    </cfRule>
  </conditionalFormatting>
  <conditionalFormatting sqref="C122">
    <cfRule type="cellIs" dxfId="25" priority="60" stopIfTrue="1" operator="equal">
      <formula>$C99</formula>
    </cfRule>
  </conditionalFormatting>
  <conditionalFormatting sqref="A107:B107">
    <cfRule type="cellIs" dxfId="24" priority="30" stopIfTrue="1" operator="equal">
      <formula>0</formula>
    </cfRule>
  </conditionalFormatting>
  <conditionalFormatting sqref="C108">
    <cfRule type="cellIs" dxfId="23" priority="27" stopIfTrue="1" operator="equal">
      <formula>#REF!</formula>
    </cfRule>
  </conditionalFormatting>
  <conditionalFormatting sqref="A108:B108 A109:A111">
    <cfRule type="cellIs" dxfId="22" priority="26" stopIfTrue="1" operator="equal">
      <formula>0</formula>
    </cfRule>
  </conditionalFormatting>
  <conditionalFormatting sqref="A112:B112">
    <cfRule type="cellIs" dxfId="21" priority="24" stopIfTrue="1" operator="equal">
      <formula>0</formula>
    </cfRule>
  </conditionalFormatting>
  <conditionalFormatting sqref="A113:B113 A114:A117">
    <cfRule type="cellIs" dxfId="20" priority="22" stopIfTrue="1" operator="equal">
      <formula>0</formula>
    </cfRule>
  </conditionalFormatting>
  <conditionalFormatting sqref="C119">
    <cfRule type="cellIs" dxfId="19" priority="19" stopIfTrue="1" operator="equal">
      <formula>$C118</formula>
    </cfRule>
  </conditionalFormatting>
  <conditionalFormatting sqref="A118:B118">
    <cfRule type="cellIs" dxfId="18" priority="20" stopIfTrue="1" operator="equal">
      <formula>0</formula>
    </cfRule>
  </conditionalFormatting>
  <conditionalFormatting sqref="A119:B119 A120">
    <cfRule type="cellIs" dxfId="17" priority="18" stopIfTrue="1" operator="equal">
      <formula>0</formula>
    </cfRule>
  </conditionalFormatting>
  <conditionalFormatting sqref="C78 C89">
    <cfRule type="cellIs" dxfId="16" priority="62" stopIfTrue="1" operator="equal">
      <formula>$C74</formula>
    </cfRule>
  </conditionalFormatting>
  <conditionalFormatting sqref="C77 C84">
    <cfRule type="cellIs" dxfId="15" priority="64" stopIfTrue="1" operator="equal">
      <formula>$C74</formula>
    </cfRule>
  </conditionalFormatting>
  <conditionalFormatting sqref="C76">
    <cfRule type="cellIs" dxfId="14" priority="66" stopIfTrue="1" operator="equal">
      <formula>$C74</formula>
    </cfRule>
  </conditionalFormatting>
  <conditionalFormatting sqref="C80">
    <cfRule type="cellIs" dxfId="13" priority="14" stopIfTrue="1" operator="equal">
      <formula>$C79</formula>
    </cfRule>
  </conditionalFormatting>
  <conditionalFormatting sqref="C103:C104">
    <cfRule type="cellIs" dxfId="12" priority="10" stopIfTrue="1" operator="equal">
      <formula>$C102</formula>
    </cfRule>
  </conditionalFormatting>
  <conditionalFormatting sqref="C100">
    <cfRule type="cellIs" dxfId="11" priority="9" stopIfTrue="1" operator="equal">
      <formula>$C99</formula>
    </cfRule>
  </conditionalFormatting>
  <conditionalFormatting sqref="C101">
    <cfRule type="cellIs" dxfId="10" priority="8" stopIfTrue="1" operator="equal">
      <formula>$C100</formula>
    </cfRule>
  </conditionalFormatting>
  <conditionalFormatting sqref="C102">
    <cfRule type="cellIs" dxfId="9" priority="7" stopIfTrue="1" operator="equal">
      <formula>$C101</formula>
    </cfRule>
  </conditionalFormatting>
  <conditionalFormatting sqref="C107">
    <cfRule type="cellIs" dxfId="8" priority="11" stopIfTrue="1" operator="equal">
      <formula>$C103</formula>
    </cfRule>
  </conditionalFormatting>
  <conditionalFormatting sqref="C106">
    <cfRule type="cellIs" dxfId="7" priority="12" stopIfTrue="1" operator="equal">
      <formula>$C103</formula>
    </cfRule>
  </conditionalFormatting>
  <conditionalFormatting sqref="C105">
    <cfRule type="cellIs" dxfId="6" priority="13" stopIfTrue="1" operator="equal">
      <formula>$C103</formula>
    </cfRule>
  </conditionalFormatting>
  <conditionalFormatting sqref="C110:C112">
    <cfRule type="cellIs" dxfId="5" priority="6" stopIfTrue="1" operator="equal">
      <formula>$C108</formula>
    </cfRule>
  </conditionalFormatting>
  <conditionalFormatting sqref="C109">
    <cfRule type="cellIs" dxfId="4" priority="5" stopIfTrue="1" operator="equal">
      <formula>$C108</formula>
    </cfRule>
  </conditionalFormatting>
  <conditionalFormatting sqref="C114:C115">
    <cfRule type="cellIs" dxfId="3" priority="3" stopIfTrue="1" operator="equal">
      <formula>$C113</formula>
    </cfRule>
  </conditionalFormatting>
  <conditionalFormatting sqref="C116:C117">
    <cfRule type="cellIs" dxfId="2" priority="2" stopIfTrue="1" operator="equal">
      <formula>$C113</formula>
    </cfRule>
  </conditionalFormatting>
  <conditionalFormatting sqref="C118">
    <cfRule type="cellIs" dxfId="1" priority="4" stopIfTrue="1" operator="equal">
      <formula>$C114</formula>
    </cfRule>
  </conditionalFormatting>
  <conditionalFormatting sqref="C120:C121">
    <cfRule type="cellIs" dxfId="0" priority="1" stopIfTrue="1" operator="equal">
      <formula>$C119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0712080</vt:lpstr>
      <vt:lpstr>'0712080'!Область_друку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2023-02-13T14:25:05Z</cp:lastPrinted>
  <dcterms:created xsi:type="dcterms:W3CDTF">2016-08-10T10:53:25Z</dcterms:created>
  <dcterms:modified xsi:type="dcterms:W3CDTF">2023-02-23T10:54:26Z</dcterms:modified>
</cp:coreProperties>
</file>