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1312\Паспорти освіта\"/>
    </mc:Choice>
  </mc:AlternateContent>
  <bookViews>
    <workbookView xWindow="0" yWindow="0" windowWidth="28800" windowHeight="11835"/>
  </bookViews>
  <sheets>
    <sheet name="1010 " sheetId="1" r:id="rId1"/>
  </sheets>
  <definedNames>
    <definedName name="_xlnm.Print_Area" localSheetId="0">'1010 '!$A$2:$K$104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F53" i="1"/>
  <c r="H53" i="1" s="1"/>
  <c r="D54" i="1"/>
  <c r="F54" i="1"/>
  <c r="H54" i="1" s="1"/>
  <c r="F55" i="1"/>
  <c r="H55" i="1"/>
  <c r="F56" i="1"/>
  <c r="H56" i="1"/>
  <c r="D57" i="1"/>
  <c r="D63" i="1"/>
  <c r="F63" i="1"/>
  <c r="F65" i="1" s="1"/>
  <c r="H63" i="1"/>
  <c r="H65" i="1" s="1"/>
  <c r="D64" i="1"/>
  <c r="H64" i="1"/>
  <c r="D65" i="1"/>
  <c r="J72" i="1"/>
  <c r="J73" i="1"/>
  <c r="J74" i="1"/>
  <c r="J75" i="1"/>
  <c r="H76" i="1"/>
  <c r="J76" i="1" s="1"/>
  <c r="J77" i="1"/>
  <c r="J78" i="1"/>
  <c r="J79" i="1"/>
  <c r="J80" i="1"/>
  <c r="J81" i="1"/>
  <c r="J83" i="1"/>
  <c r="J84" i="1"/>
  <c r="J85" i="1"/>
  <c r="J86" i="1"/>
  <c r="J87" i="1"/>
  <c r="J88" i="1"/>
  <c r="F90" i="1"/>
  <c r="F91" i="1"/>
  <c r="J91" i="1" s="1"/>
  <c r="J92" i="1"/>
  <c r="J93" i="1"/>
  <c r="J94" i="1"/>
  <c r="J95" i="1"/>
  <c r="J90" i="1" l="1"/>
  <c r="H57" i="1"/>
  <c r="F57" i="1"/>
  <c r="H90" i="1" s="1"/>
</calcChain>
</file>

<file path=xl/sharedStrings.xml><?xml version="1.0" encoding="utf-8"?>
<sst xmlns="http://schemas.openxmlformats.org/spreadsheetml/2006/main" count="166" uniqueCount="123">
  <si>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</si>
  <si>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</si>
  <si>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</si>
  <si>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</si>
  <si>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</si>
  <si>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</si>
  <si>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</si>
  <si>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</si>
  <si>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</si>
  <si>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</si>
  <si>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t>Розрахунок</t>
  </si>
  <si>
    <t>%</t>
  </si>
  <si>
    <t>Відсоток захищених статей видатків в загальному обсязі</t>
  </si>
  <si>
    <t>Динаміка росту власних надходжень в порівнянні з минулим роком</t>
  </si>
  <si>
    <t>Звітність</t>
  </si>
  <si>
    <t>Відсоток  відвідування</t>
  </si>
  <si>
    <t>Динаміка охоплення дітей дошкільною освітою</t>
  </si>
  <si>
    <t>якості</t>
  </si>
  <si>
    <t>осіб</t>
  </si>
  <si>
    <t>Чисельність  дітей  в розрахунку на 1 педагогічного працівника</t>
  </si>
  <si>
    <t>грн</t>
  </si>
  <si>
    <t>Витрати на перебування 1 дитини в закладі дошкільної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</si>
  <si>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</si>
  <si>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</si>
  <si>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</si>
  <si>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яких буде придбано обладнання для  ігрових майданчиків</t>
  </si>
  <si>
    <t>Кількість закладів яким виділено кошти на виконання громадських проєктів</t>
  </si>
  <si>
    <t>Рішення сесії Хмельницької міської ради від 23.12.2020 року № 14, рішення сесії Хмельницької міської ради від 21.04.2021 року №27,  рішення сесії Хмельницької міської ради від 14.07.2021 року № 3</t>
  </si>
  <si>
    <t>Кількість закладів, в яких будуть проведені капітальні ремонти підвальних приміщень з влаштуванням дренажної системи, пожежної сигналізації, зовнішнє опорядження та утеплення фасадів, огорожі (в т.ч. виготовлення ПКД)</t>
  </si>
  <si>
    <t xml:space="preserve"> Рішення сесії Хмельницької міської ради від 20.10.2021 року № 3. </t>
  </si>
  <si>
    <t xml:space="preserve">Кількість дошкільних закладів, обслуговування газопостачання закладів ОТГ, поточний ремонт підлоги ДНЗ №23. </t>
  </si>
  <si>
    <t>Кількість дошкільних закладів, в яких будуть проведені поточні ремонти  санвузлів</t>
  </si>
  <si>
    <t>Мережа закладів дошкільної освіти</t>
  </si>
  <si>
    <t>Кількість дітей, що відвідують заклади дошкільної освіти</t>
  </si>
  <si>
    <t>продукту</t>
  </si>
  <si>
    <t xml:space="preserve">Обслуговування газопостачання закладів ОТГ, поточний ремонт підлоги ДНЗ №23. </t>
  </si>
  <si>
    <t xml:space="preserve">Рішення сесії Хмельницької міської ради від 21.04.2021 року №27 </t>
  </si>
  <si>
    <t>Придбання обладнання  і предметів довгострокового користування</t>
  </si>
  <si>
    <t xml:space="preserve">Рішення  сесії Хмельницької міської ради від 23.12.2020 року № 14, рішення  сесії Хмельницької міської ради від 14.07.2021 року № 3 </t>
  </si>
  <si>
    <t>Обсяг видатків на виконання  4-х громадських проектів в ДНЗ № 43, ДНЗ №1, ДНЗ №32</t>
  </si>
  <si>
    <t xml:space="preserve">Рішення  сесії Хмельницької міської ради від 23.12.2020 року № 14 </t>
  </si>
  <si>
    <t>Придбання обладнання для ігрових майданчиків для 53-х дошкільних закладів</t>
  </si>
  <si>
    <t>Поточні ремонти санвузлів 5 дошкільних закладів</t>
  </si>
  <si>
    <t>Рішення сесії Хмельницької міської ради від 23.12.2020 року № 14, рішення сесії Хмельницької міської ради від 21.04.2021 року №27, рішення сесії Хмельницької міської ради від 14.07.2021 року № 3</t>
  </si>
  <si>
    <t xml:space="preserve">Капітальний ремонт огорожі ДНЗ № 24 "Барвінок",  ДНЗ № 35 "Чебурашка",  ДНЗ №55 (в тому числі виготовлення проектно-кошторисної документації), капітальний ремонт існуючих приміщень корпусу №1, ДНЗ №25 "Калинонька", інженерних систем, улаштування дашків та відмостки в ДНЗ №54 "Пізнайко", капітальний ремонт даху з впровадженням заходів по енергозбереженню ДНЗ №25 "Калинонька" (в тому числі виготовлення проектно-кошторисної  документації) </t>
  </si>
  <si>
    <t>Рішення  сесії Хмельницької міської ради від 23.12.2020 року № 14, Рішення сесії Хмельницької міської ради від 21.04.2021 року №27</t>
  </si>
  <si>
    <t>Капітальний ремонт підвальних приміщень, (зовнішнє опорядження та утеплення фасадів, заміна покрівлі), пожежної сигналізації (в тому числі виготовлення проектно-кошторисної документації) ДНЗ №6, ДНЗ №21, ДНЗ №18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</si>
  <si>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</si>
  <si>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</si>
  <si>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педагогічних працівників</t>
  </si>
  <si>
    <t>Кількість груп</t>
  </si>
  <si>
    <t>Кількість закладів дошкільної освіти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</si>
  <si>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</si>
  <si>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</si>
  <si>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</si>
  <si>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</si>
  <si>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</si>
  <si>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</si>
  <si>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</si>
  <si>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</si>
  <si>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</si>
  <si>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</si>
  <si>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 xml:space="preserve">Програма бюджетування за участі громадськості (Бюджет участі) міста Хмельницького на 2020-2022 роки 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</si>
  <si>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</si>
  <si>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</si>
  <si>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</si>
  <si>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</si>
  <si>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</si>
  <si>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</si>
  <si>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дошкільної  освіти</t>
  </si>
  <si>
    <t>Забезпечення належного функціонування закладів дошкільної освіти</t>
  </si>
  <si>
    <t>Напрями використання бюджетних коштів</t>
  </si>
  <si>
    <t xml:space="preserve">9. Напрями використання бюджетних коштів: </t>
  </si>
  <si>
    <t>Протидія та профілактика булінгу в закладах дошкільної освіти</t>
  </si>
  <si>
    <t>Створення безбарьєрного простору та організація роботи з дітьми з особливими освітніми потребами</t>
  </si>
  <si>
    <t>Підвищення якості освітньої діяльності закладу</t>
  </si>
  <si>
    <t>Створення та забезпечення здорового, безпечного, комфотрного середовища для всіх учасників процесу</t>
  </si>
  <si>
    <t>Створення належних умов для надання якісної дошкільної освіти та виховання дітей.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</si>
  <si>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</si>
  <si>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</si>
  <si>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дошкільними навчальними закладами</t>
    </r>
  </si>
  <si>
    <r>
      <rPr>
        <sz val="12"/>
        <rFont val="Times New Roman"/>
        <family val="1"/>
      </rPr>
  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  </r>
  </si>
  <si>
    <r>
      <rPr>
        <sz val="12"/>
        <rFont val="Times New Roman"/>
        <family val="1"/>
      </rPr>
      <t>Надання всебічної допомоги сім’ї  у розвитку, вихованні та навчанні дитини.</t>
    </r>
  </si>
  <si>
    <r>
      <rPr>
        <sz val="12"/>
        <rFont val="Times New Roman"/>
        <family val="1"/>
      </rPr>
      <t>Реалізація основних завдань дошкільної освіти, збереження  та зміцнення фізичного і психологічного здоров’я  дітей,формування їх особистості, розвиток творчих здібностей та нахилів, забезпечення соціальної адаптації та готовності продовжувати освіту.</t>
    </r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</si>
  <si>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</si>
  <si>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</si>
  <si>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 xml:space="preserve">Протокол № 31 від 25.11.2021 року засідання постійної комісії з питань планування, бюджету, фінансів та децентралізації </t>
  </si>
  <si>
    <t xml:space="preserve">Протокол №29 від 04.11.2021 року засідання постійної комісії з питань планування, бюджету, фінансів та децентралізації </t>
  </si>
  <si>
    <t>Рішення сесії Хмельницької міської ради  №3 від 20.10.2021 року "Про внесення змін до бюджету Хмельницької міської територіальної громади на 2021 рік"</t>
  </si>
  <si>
    <t>Рішення сесії Хмельницької міської ради №3 від 14.07.2021 року "Про внесення змін до бюджету Хмельницької міської територіальної громади на 2021 рік"</t>
  </si>
  <si>
    <t xml:space="preserve">Протокол №17 від 02.06.2021 року засідання постійної комісії з питань планування, бюджету, фінансів та децентралізації </t>
  </si>
  <si>
    <t>Рішення сесії Хмельницької міської ради №27 від  21.04.2021 року  "Про внесення змін до  бюджету Хмельницької міської територіальної громади на 2021 рік"</t>
  </si>
  <si>
    <t>Рішення сесії Хмельницької міської ради  №14 від 23.12.2020 року "Про бюджет Хмельницької міської територіальної громади на 2021 рік"</t>
  </si>
  <si>
    <t>Рішення п’ятої сесії міської ради №44 від 21.04.2021 року "Про внесення змін до рішення міської ради від 26.06.2019 року №9"</t>
  </si>
  <si>
    <t xml:space="preserve"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</si>
  <si>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</si>
  <si>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 сесії міської ради №2 від 29.12.2016 року  "Програма розвитку освіти міста Хмельницького на 2017-2021 роки"</t>
  </si>
  <si>
    <t>Постанова Кабінету Міністрів України № 88 від 14.02.2017 року "Про затвердження Порядку та умов надання субвенції з державного бюджету місцевим бюджетам на надання державної підтримки  особам з особливими освітніми потребами"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</si>
  <si>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</si>
  <si>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Наказ Державної служби якості освіти України № 01-11/71 від 30 листопада 2020 року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</si>
  <si>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</si>
  <si>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</si>
  <si>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 України "Про дошкільну освіту" № 2628-III від 11.07.2001 (із змінами і доповненнями)</t>
  </si>
  <si>
    <t>Закон України “Про освіту” № 2145- VІІI від 05.09.2017 року  (із змінами і доповненнями)</t>
  </si>
  <si>
    <t>Закон України  "Про охорону дитинства" № 2402-III від 26.04.2001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</si>
  <si>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</si>
  <si>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</si>
  <si>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</si>
  <si>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545 462 728,37  гривень, у тому числі загального фонду — 472 588 313,00 гривень та спеціального фонду — 72 874 415,37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</si>
  <si>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</si>
  <si>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</si>
  <si>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</si>
  <si>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</si>
  <si>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</si>
  <si>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</si>
  <si>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</si>
  <si>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</si>
  <si>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</si>
  <si>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</si>
  <si>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</si>
  <si>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</si>
  <si>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07 грудня 2021 року  № 208
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</si>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</sst>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4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3" fillId="0" borderId="2" xfId="2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105"/>
  <sheetViews>
    <sheetView tabSelected="1" view="pageBreakPreview" zoomScaleNormal="100" zoomScaleSheetLayoutView="100" workbookViewId="0">
      <selection activeCell="G3" sqref="G3:K3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9.33203125" style="1"/>
    <col min="15" max="15" width="26.332031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2" spans="1:11" ht="102.6" customHeight="1" x14ac:dyDescent="0.25">
      <c r="B2" s="110"/>
      <c r="C2" s="110"/>
      <c r="D2" s="110"/>
      <c r="E2" s="110"/>
      <c r="F2" s="110"/>
      <c r="G2" s="112" t="s">
        <v>122</v>
      </c>
      <c r="H2" s="111"/>
      <c r="I2" s="111"/>
      <c r="J2" s="111"/>
      <c r="K2" s="111"/>
    </row>
    <row r="3" spans="1:11" ht="138" customHeight="1" x14ac:dyDescent="0.2">
      <c r="B3" s="110"/>
      <c r="C3" s="110"/>
      <c r="D3" s="110"/>
      <c r="E3" s="110"/>
      <c r="F3" s="110"/>
      <c r="G3" s="109" t="s">
        <v>121</v>
      </c>
      <c r="H3" s="109"/>
      <c r="I3" s="109"/>
      <c r="J3" s="109"/>
      <c r="K3" s="109"/>
    </row>
    <row r="4" spans="1:11" ht="37.5" customHeight="1" x14ac:dyDescent="0.2">
      <c r="A4" s="108" t="s">
        <v>120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99.6" customHeight="1" x14ac:dyDescent="0.2">
      <c r="A5" s="81" t="s">
        <v>119</v>
      </c>
      <c r="B5" s="103" t="s">
        <v>118</v>
      </c>
      <c r="C5" s="103"/>
      <c r="D5" s="103"/>
      <c r="E5" s="103"/>
      <c r="F5" s="103"/>
      <c r="G5" s="104" t="s">
        <v>117</v>
      </c>
      <c r="H5" s="104"/>
      <c r="I5" s="104"/>
      <c r="J5" s="104"/>
      <c r="K5" s="104"/>
    </row>
    <row r="6" spans="1:11" ht="119.25" customHeight="1" x14ac:dyDescent="0.2">
      <c r="A6" s="77" t="s">
        <v>116</v>
      </c>
      <c r="B6" s="103" t="s">
        <v>115</v>
      </c>
      <c r="C6" s="103"/>
      <c r="D6" s="103"/>
      <c r="E6" s="103"/>
      <c r="F6" s="103"/>
      <c r="G6" s="103" t="s">
        <v>114</v>
      </c>
      <c r="H6" s="103"/>
      <c r="I6" s="103"/>
      <c r="J6" s="103"/>
      <c r="K6" s="103"/>
    </row>
    <row r="7" spans="1:11" ht="117" customHeight="1" x14ac:dyDescent="0.2">
      <c r="A7" s="77" t="s">
        <v>113</v>
      </c>
      <c r="B7" s="104" t="s">
        <v>112</v>
      </c>
      <c r="C7" s="103"/>
      <c r="D7" s="106" t="s">
        <v>111</v>
      </c>
      <c r="E7" s="105" t="s">
        <v>110</v>
      </c>
      <c r="F7" s="103"/>
      <c r="G7" s="104" t="s">
        <v>109</v>
      </c>
      <c r="H7" s="103"/>
      <c r="I7" s="103"/>
      <c r="J7" s="103"/>
      <c r="K7" s="103"/>
    </row>
    <row r="8" spans="1:11" ht="36.75" customHeight="1" x14ac:dyDescent="0.2">
      <c r="A8" s="102" t="s">
        <v>108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27.6" customHeight="1" x14ac:dyDescent="0.2">
      <c r="A9" s="67" t="s">
        <v>107</v>
      </c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 ht="22.5" customHeight="1" x14ac:dyDescent="0.2">
      <c r="A10" s="98" t="s">
        <v>106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22.5" customHeight="1" x14ac:dyDescent="0.2">
      <c r="A11" s="98" t="s">
        <v>105</v>
      </c>
      <c r="B11" s="98"/>
      <c r="C11" s="98"/>
      <c r="D11" s="98"/>
      <c r="E11" s="98"/>
      <c r="F11" s="98"/>
      <c r="G11" s="98"/>
      <c r="H11" s="98"/>
      <c r="I11" s="98"/>
      <c r="J11" s="100"/>
      <c r="K11" s="100"/>
    </row>
    <row r="12" spans="1:11" ht="22.5" customHeight="1" x14ac:dyDescent="0.2">
      <c r="A12" s="98" t="s">
        <v>104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22.5" customHeight="1" x14ac:dyDescent="0.2">
      <c r="A13" s="98" t="s">
        <v>103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11" ht="22.5" customHeight="1" x14ac:dyDescent="0.2">
      <c r="A14" s="98" t="s">
        <v>102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36" customHeight="1" x14ac:dyDescent="0.2">
      <c r="A15" s="98" t="s">
        <v>101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1" ht="27.6" customHeight="1" x14ac:dyDescent="0.2">
      <c r="A16" s="98" t="s">
        <v>100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ht="37.5" customHeight="1" x14ac:dyDescent="0.2">
      <c r="A17" s="98" t="s">
        <v>99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 ht="36" customHeight="1" x14ac:dyDescent="0.2">
      <c r="A18" s="98" t="s">
        <v>98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</row>
    <row r="19" spans="1:11" ht="45" customHeight="1" x14ac:dyDescent="0.2">
      <c r="A19" s="98" t="s">
        <v>97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ht="27.6" customHeight="1" x14ac:dyDescent="0.2">
      <c r="A20" s="98" t="s">
        <v>96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 ht="27.6" customHeight="1" x14ac:dyDescent="0.2">
      <c r="A21" s="98" t="s">
        <v>95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t="27.6" customHeight="1" x14ac:dyDescent="0.2">
      <c r="A22" s="98" t="s">
        <v>94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1" ht="27.6" customHeight="1" x14ac:dyDescent="0.2">
      <c r="A23" s="98" t="s">
        <v>93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23.25" customHeight="1" x14ac:dyDescent="0.2">
      <c r="A24" s="98" t="s">
        <v>92</v>
      </c>
      <c r="B24" s="98"/>
      <c r="C24" s="98"/>
      <c r="D24" s="98"/>
      <c r="E24" s="98"/>
      <c r="F24" s="98"/>
      <c r="G24" s="98"/>
      <c r="H24" s="98"/>
      <c r="I24" s="98"/>
      <c r="J24" s="98"/>
      <c r="K24" s="100"/>
    </row>
    <row r="25" spans="1:11" ht="23.25" customHeight="1" x14ac:dyDescent="0.2">
      <c r="A25" s="98" t="s">
        <v>91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ht="22.9" customHeight="1" x14ac:dyDescent="0.2">
      <c r="A26" s="98" t="s">
        <v>90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23.25" customHeight="1" x14ac:dyDescent="0.2">
      <c r="A27" s="99" t="s">
        <v>89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 ht="23.25" customHeight="1" x14ac:dyDescent="0.2">
      <c r="A28" s="98" t="s">
        <v>88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ht="23.25" customHeight="1" x14ac:dyDescent="0.2">
      <c r="A29" s="98" t="s">
        <v>87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ht="23.25" customHeight="1" x14ac:dyDescent="0.2">
      <c r="A30" s="98" t="s">
        <v>86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ht="23.25" customHeight="1" x14ac:dyDescent="0.2">
      <c r="A31" s="67" t="s">
        <v>85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ht="9" customHeight="1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</row>
    <row r="33" spans="1:11" ht="23.25" customHeight="1" x14ac:dyDescent="0.2">
      <c r="A33" s="94" t="s">
        <v>59</v>
      </c>
      <c r="B33" s="64" t="s">
        <v>84</v>
      </c>
      <c r="C33" s="64"/>
      <c r="D33" s="64"/>
      <c r="E33" s="64"/>
      <c r="F33" s="64"/>
      <c r="G33" s="64"/>
      <c r="H33" s="64"/>
      <c r="I33" s="66"/>
      <c r="J33" s="66"/>
      <c r="K33" s="66"/>
    </row>
    <row r="34" spans="1:11" ht="39.75" customHeight="1" x14ac:dyDescent="0.2">
      <c r="A34" s="97">
        <v>1</v>
      </c>
      <c r="B34" s="20" t="s">
        <v>83</v>
      </c>
      <c r="C34" s="20"/>
      <c r="D34" s="20"/>
      <c r="E34" s="20"/>
      <c r="F34" s="20"/>
      <c r="G34" s="20"/>
      <c r="H34" s="20"/>
      <c r="I34" s="66"/>
      <c r="J34" s="66"/>
      <c r="K34" s="66"/>
    </row>
    <row r="35" spans="1:11" ht="26.25" customHeight="1" x14ac:dyDescent="0.2">
      <c r="A35" s="97">
        <v>2</v>
      </c>
      <c r="B35" s="20" t="s">
        <v>82</v>
      </c>
      <c r="C35" s="20"/>
      <c r="D35" s="20"/>
      <c r="E35" s="20"/>
      <c r="F35" s="20"/>
      <c r="G35" s="20"/>
      <c r="H35" s="20"/>
      <c r="I35" s="66"/>
      <c r="J35" s="66"/>
      <c r="K35" s="66"/>
    </row>
    <row r="36" spans="1:11" ht="35.25" customHeight="1" x14ac:dyDescent="0.2">
      <c r="A36" s="97">
        <v>3</v>
      </c>
      <c r="B36" s="20" t="s">
        <v>81</v>
      </c>
      <c r="C36" s="20"/>
      <c r="D36" s="20"/>
      <c r="E36" s="20"/>
      <c r="F36" s="20"/>
      <c r="G36" s="20"/>
      <c r="H36" s="20"/>
      <c r="I36" s="66"/>
      <c r="J36" s="66"/>
      <c r="K36" s="66"/>
    </row>
    <row r="37" spans="1:11" ht="12" customHeight="1" x14ac:dyDescent="0.2">
      <c r="A37" s="96"/>
      <c r="B37" s="81"/>
      <c r="C37" s="81"/>
      <c r="D37" s="81"/>
      <c r="E37" s="81"/>
      <c r="F37" s="81"/>
      <c r="G37" s="81"/>
      <c r="H37" s="81"/>
      <c r="I37" s="66"/>
      <c r="J37" s="66"/>
      <c r="K37" s="66"/>
    </row>
    <row r="38" spans="1:11" ht="18" customHeight="1" x14ac:dyDescent="0.2">
      <c r="A38" s="67" t="s">
        <v>80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</row>
    <row r="39" spans="1:11" ht="4.5" customHeight="1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pans="1:11" ht="23.25" customHeight="1" x14ac:dyDescent="0.2">
      <c r="A40" s="67" t="s">
        <v>79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ht="5.25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1:11" ht="18" customHeight="1" x14ac:dyDescent="0.2">
      <c r="A42" s="94" t="s">
        <v>59</v>
      </c>
      <c r="B42" s="64" t="s">
        <v>78</v>
      </c>
      <c r="C42" s="64"/>
      <c r="D42" s="64"/>
      <c r="E42" s="64"/>
      <c r="F42" s="64"/>
      <c r="G42" s="64"/>
      <c r="H42" s="64"/>
      <c r="I42" s="66"/>
      <c r="J42" s="66"/>
      <c r="K42" s="66"/>
    </row>
    <row r="43" spans="1:11" ht="23.25" customHeight="1" x14ac:dyDescent="0.2">
      <c r="A43" s="93">
        <v>1</v>
      </c>
      <c r="B43" s="74" t="s">
        <v>77</v>
      </c>
      <c r="C43" s="92"/>
      <c r="D43" s="92"/>
      <c r="E43" s="92"/>
      <c r="F43" s="92"/>
      <c r="G43" s="92"/>
      <c r="H43" s="91"/>
      <c r="I43" s="66"/>
      <c r="J43" s="66"/>
      <c r="K43" s="66"/>
    </row>
    <row r="44" spans="1:11" ht="23.25" customHeight="1" x14ac:dyDescent="0.2">
      <c r="A44" s="93">
        <v>2</v>
      </c>
      <c r="B44" s="74" t="s">
        <v>76</v>
      </c>
      <c r="C44" s="92"/>
      <c r="D44" s="92"/>
      <c r="E44" s="92"/>
      <c r="F44" s="92"/>
      <c r="G44" s="92"/>
      <c r="H44" s="91"/>
      <c r="I44" s="66"/>
      <c r="J44" s="66"/>
      <c r="K44" s="66"/>
    </row>
    <row r="45" spans="1:11" ht="23.25" customHeight="1" x14ac:dyDescent="0.2">
      <c r="A45" s="93">
        <v>3</v>
      </c>
      <c r="B45" s="74" t="s">
        <v>75</v>
      </c>
      <c r="C45" s="92"/>
      <c r="D45" s="92"/>
      <c r="E45" s="92"/>
      <c r="F45" s="92"/>
      <c r="G45" s="92"/>
      <c r="H45" s="91"/>
      <c r="I45" s="66"/>
      <c r="J45" s="66"/>
      <c r="K45" s="66"/>
    </row>
    <row r="46" spans="1:11" ht="23.25" customHeight="1" x14ac:dyDescent="0.2">
      <c r="A46" s="93">
        <v>4</v>
      </c>
      <c r="B46" s="74" t="s">
        <v>74</v>
      </c>
      <c r="C46" s="92"/>
      <c r="D46" s="92"/>
      <c r="E46" s="92"/>
      <c r="F46" s="92"/>
      <c r="G46" s="92"/>
      <c r="H46" s="91"/>
      <c r="I46" s="66"/>
      <c r="J46" s="66"/>
      <c r="K46" s="66"/>
    </row>
    <row r="47" spans="1:11" ht="23.25" customHeight="1" x14ac:dyDescent="0.2">
      <c r="A47" s="93">
        <v>5</v>
      </c>
      <c r="B47" s="74" t="s">
        <v>73</v>
      </c>
      <c r="C47" s="92"/>
      <c r="D47" s="92"/>
      <c r="E47" s="92"/>
      <c r="F47" s="92"/>
      <c r="G47" s="92"/>
      <c r="H47" s="91"/>
      <c r="I47" s="66"/>
      <c r="J47" s="66"/>
      <c r="K47" s="66"/>
    </row>
    <row r="48" spans="1:11" ht="9" customHeigh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pans="1:20" ht="15.75" x14ac:dyDescent="0.2">
      <c r="A49" s="67" t="s">
        <v>72</v>
      </c>
      <c r="B49" s="67"/>
      <c r="C49" s="67"/>
      <c r="D49" s="67"/>
      <c r="E49" s="67"/>
      <c r="F49" s="67"/>
      <c r="G49" s="67"/>
      <c r="H49" s="67"/>
      <c r="I49" s="66"/>
      <c r="J49" s="66"/>
      <c r="K49" s="66"/>
    </row>
    <row r="50" spans="1:20" ht="6" customHeight="1" x14ac:dyDescent="0.2">
      <c r="A50" s="78" t="s">
        <v>65</v>
      </c>
      <c r="B50" s="78"/>
      <c r="C50" s="78"/>
      <c r="D50" s="78"/>
      <c r="E50" s="78"/>
      <c r="F50" s="78"/>
      <c r="G50" s="78"/>
      <c r="H50" s="78"/>
      <c r="I50" s="78"/>
      <c r="J50" s="77"/>
      <c r="K50" s="77"/>
    </row>
    <row r="51" spans="1:20" s="61" customFormat="1" ht="47.25" customHeight="1" x14ac:dyDescent="0.2">
      <c r="A51" s="65" t="s">
        <v>59</v>
      </c>
      <c r="B51" s="64" t="s">
        <v>71</v>
      </c>
      <c r="C51" s="64"/>
      <c r="D51" s="64" t="s">
        <v>55</v>
      </c>
      <c r="E51" s="64"/>
      <c r="F51" s="64" t="s">
        <v>54</v>
      </c>
      <c r="G51" s="64"/>
      <c r="H51" s="64" t="s">
        <v>53</v>
      </c>
      <c r="I51" s="64"/>
      <c r="J51" s="90"/>
      <c r="K51" s="89"/>
    </row>
    <row r="52" spans="1:20" ht="15.75" x14ac:dyDescent="0.2">
      <c r="A52" s="63">
        <v>1</v>
      </c>
      <c r="B52" s="62">
        <v>2</v>
      </c>
      <c r="C52" s="62"/>
      <c r="D52" s="62">
        <v>3</v>
      </c>
      <c r="E52" s="62"/>
      <c r="F52" s="62">
        <v>4</v>
      </c>
      <c r="G52" s="62"/>
      <c r="H52" s="62">
        <v>6</v>
      </c>
      <c r="I52" s="62"/>
      <c r="J52" s="88"/>
      <c r="K52" s="66"/>
    </row>
    <row r="53" spans="1:20" ht="34.5" customHeight="1" x14ac:dyDescent="0.2">
      <c r="A53" s="43">
        <v>1</v>
      </c>
      <c r="B53" s="20" t="s">
        <v>70</v>
      </c>
      <c r="C53" s="20"/>
      <c r="D53" s="82">
        <f>(432817279+5333412)+(79938-3000000-140000+9245600+48500+200000+864900+8600+130281)-487567.43+(845000-1892800-1941400)</f>
        <v>442111742.56999999</v>
      </c>
      <c r="E53" s="82"/>
      <c r="F53" s="83">
        <f>25305480+41757.96+(50279+8431-119816-1600-78200-1650+2000000-6050-2000-5800)+110371.85</f>
        <v>27301203.810000002</v>
      </c>
      <c r="G53" s="83"/>
      <c r="H53" s="82">
        <f>D53+F53</f>
        <v>469412946.38</v>
      </c>
      <c r="I53" s="82"/>
      <c r="J53" s="85"/>
      <c r="K53" s="66"/>
      <c r="M53" s="72"/>
    </row>
    <row r="54" spans="1:20" ht="34.5" customHeight="1" x14ac:dyDescent="0.2">
      <c r="A54" s="43">
        <v>2</v>
      </c>
      <c r="B54" s="20" t="s">
        <v>69</v>
      </c>
      <c r="C54" s="20"/>
      <c r="D54" s="82">
        <f>31722300+186032+487567.43-1919329</f>
        <v>30476570.43</v>
      </c>
      <c r="E54" s="82"/>
      <c r="F54" s="83">
        <f>38492462.04-1761918-110371.85</f>
        <v>36620172.189999998</v>
      </c>
      <c r="G54" s="83"/>
      <c r="H54" s="82">
        <f>D54+F54</f>
        <v>67096742.619999997</v>
      </c>
      <c r="I54" s="82"/>
      <c r="J54" s="85"/>
      <c r="K54" s="66"/>
      <c r="L54" s="72"/>
      <c r="M54" s="72"/>
    </row>
    <row r="55" spans="1:20" ht="34.5" customHeight="1" x14ac:dyDescent="0.2">
      <c r="A55" s="43">
        <v>3</v>
      </c>
      <c r="B55" s="20" t="s">
        <v>68</v>
      </c>
      <c r="C55" s="20"/>
      <c r="D55" s="86"/>
      <c r="E55" s="86"/>
      <c r="F55" s="83">
        <f>7280695.37+1000000</f>
        <v>8280695.3700000001</v>
      </c>
      <c r="G55" s="83"/>
      <c r="H55" s="82">
        <f>D55+F55</f>
        <v>8280695.3700000001</v>
      </c>
      <c r="I55" s="82"/>
      <c r="J55" s="85"/>
      <c r="K55" s="66"/>
      <c r="L55" s="84"/>
      <c r="M55" s="84"/>
      <c r="O55" s="87"/>
    </row>
    <row r="56" spans="1:20" ht="34.5" customHeight="1" x14ac:dyDescent="0.2">
      <c r="A56" s="43">
        <v>4</v>
      </c>
      <c r="B56" s="20" t="s">
        <v>67</v>
      </c>
      <c r="C56" s="20"/>
      <c r="D56" s="86"/>
      <c r="E56" s="86"/>
      <c r="F56" s="83">
        <f>(799353-45333)+(-81676)</f>
        <v>672344</v>
      </c>
      <c r="G56" s="83"/>
      <c r="H56" s="82">
        <f>D56+F56</f>
        <v>672344</v>
      </c>
      <c r="I56" s="82"/>
      <c r="J56" s="85"/>
      <c r="K56" s="66"/>
      <c r="L56" s="84"/>
      <c r="M56" s="84"/>
      <c r="O56" s="79"/>
      <c r="P56" s="79"/>
      <c r="Q56" s="79"/>
      <c r="R56" s="79"/>
      <c r="S56" s="79"/>
      <c r="T56" s="79"/>
    </row>
    <row r="57" spans="1:20" ht="15.75" x14ac:dyDescent="0.2">
      <c r="A57" s="30" t="s">
        <v>61</v>
      </c>
      <c r="B57" s="30"/>
      <c r="C57" s="30"/>
      <c r="D57" s="82">
        <f>SUM(D53:D56)</f>
        <v>472588313</v>
      </c>
      <c r="E57" s="82"/>
      <c r="F57" s="83">
        <f>SUM(F53:F56)</f>
        <v>72874415.370000005</v>
      </c>
      <c r="G57" s="83"/>
      <c r="H57" s="82">
        <f>SUM(H53:H56)</f>
        <v>545462728.37</v>
      </c>
      <c r="I57" s="82"/>
      <c r="J57" s="66"/>
      <c r="K57" s="66"/>
      <c r="O57" s="79"/>
      <c r="P57" s="79"/>
      <c r="Q57" s="79"/>
      <c r="R57" s="79"/>
      <c r="S57" s="79"/>
      <c r="T57" s="79"/>
    </row>
    <row r="58" spans="1:20" ht="15.75" customHeight="1" x14ac:dyDescent="0.2">
      <c r="A58" s="66"/>
      <c r="B58" s="81"/>
      <c r="C58" s="66"/>
      <c r="D58" s="80"/>
      <c r="E58" s="80"/>
      <c r="F58" s="80"/>
      <c r="G58" s="80"/>
      <c r="H58" s="80"/>
      <c r="I58" s="80"/>
      <c r="J58" s="66"/>
      <c r="K58" s="66"/>
      <c r="O58" s="79"/>
      <c r="P58" s="79"/>
      <c r="Q58" s="79"/>
      <c r="R58" s="79"/>
      <c r="S58" s="79"/>
      <c r="T58" s="79"/>
    </row>
    <row r="59" spans="1:20" ht="15.75" x14ac:dyDescent="0.2">
      <c r="A59" s="67" t="s">
        <v>66</v>
      </c>
      <c r="B59" s="67"/>
      <c r="C59" s="67"/>
      <c r="D59" s="67"/>
      <c r="E59" s="67"/>
      <c r="F59" s="67"/>
      <c r="G59" s="67"/>
      <c r="H59" s="67"/>
      <c r="I59" s="66"/>
      <c r="J59" s="66"/>
      <c r="K59" s="66"/>
      <c r="O59" s="79"/>
      <c r="P59" s="79"/>
      <c r="Q59" s="79"/>
      <c r="R59" s="79"/>
      <c r="S59" s="79"/>
      <c r="T59" s="79"/>
    </row>
    <row r="60" spans="1:20" ht="16.5" customHeight="1" x14ac:dyDescent="0.2">
      <c r="A60" s="78" t="s">
        <v>65</v>
      </c>
      <c r="B60" s="78"/>
      <c r="C60" s="78"/>
      <c r="D60" s="78"/>
      <c r="E60" s="78"/>
      <c r="F60" s="78"/>
      <c r="G60" s="78"/>
      <c r="H60" s="78"/>
      <c r="I60" s="78"/>
      <c r="J60" s="77"/>
      <c r="K60" s="77"/>
      <c r="P60" s="76"/>
      <c r="Q60" s="76"/>
      <c r="R60" s="76"/>
      <c r="S60" s="76"/>
      <c r="T60" s="76"/>
    </row>
    <row r="61" spans="1:20" ht="31.5" customHeight="1" x14ac:dyDescent="0.2">
      <c r="A61" s="64" t="s">
        <v>64</v>
      </c>
      <c r="B61" s="64"/>
      <c r="C61" s="64"/>
      <c r="D61" s="64" t="s">
        <v>55</v>
      </c>
      <c r="E61" s="64"/>
      <c r="F61" s="64" t="s">
        <v>54</v>
      </c>
      <c r="G61" s="64"/>
      <c r="H61" s="64" t="s">
        <v>53</v>
      </c>
      <c r="I61" s="64"/>
      <c r="J61" s="66"/>
      <c r="K61" s="66"/>
      <c r="M61" s="72"/>
      <c r="P61" s="76"/>
      <c r="Q61" s="76"/>
      <c r="R61" s="76"/>
      <c r="S61" s="76"/>
      <c r="T61" s="76"/>
    </row>
    <row r="62" spans="1:20" ht="16.5" customHeight="1" x14ac:dyDescent="0.2">
      <c r="A62" s="62">
        <v>1</v>
      </c>
      <c r="B62" s="62"/>
      <c r="C62" s="62"/>
      <c r="D62" s="62">
        <v>2</v>
      </c>
      <c r="E62" s="62"/>
      <c r="F62" s="62">
        <v>3</v>
      </c>
      <c r="G62" s="62"/>
      <c r="H62" s="62">
        <v>4</v>
      </c>
      <c r="I62" s="62"/>
      <c r="J62" s="66"/>
      <c r="K62" s="66"/>
      <c r="P62" s="75"/>
      <c r="Q62" s="75"/>
      <c r="R62" s="75"/>
      <c r="S62" s="75"/>
      <c r="T62" s="75"/>
    </row>
    <row r="63" spans="1:20" ht="53.25" customHeight="1" x14ac:dyDescent="0.2">
      <c r="A63" s="20" t="s">
        <v>63</v>
      </c>
      <c r="B63" s="20"/>
      <c r="C63" s="74"/>
      <c r="D63" s="68">
        <f>463994912+3865145+490764+236775+46235+649160+7623851-4908529</f>
        <v>471998313</v>
      </c>
      <c r="E63" s="68"/>
      <c r="F63" s="68">
        <f>71874415.37+1000000</f>
        <v>72874415.370000005</v>
      </c>
      <c r="G63" s="68"/>
      <c r="H63" s="68">
        <f>F63+D63</f>
        <v>544872728.37</v>
      </c>
      <c r="I63" s="68"/>
      <c r="J63" s="66"/>
      <c r="K63" s="66"/>
    </row>
    <row r="64" spans="1:20" ht="45" customHeight="1" x14ac:dyDescent="0.2">
      <c r="A64" s="30" t="s">
        <v>62</v>
      </c>
      <c r="B64" s="30"/>
      <c r="C64" s="30"/>
      <c r="D64" s="68">
        <f>544667+45333</f>
        <v>590000</v>
      </c>
      <c r="E64" s="68"/>
      <c r="F64" s="73">
        <v>0</v>
      </c>
      <c r="G64" s="73"/>
      <c r="H64" s="68">
        <f>F64+D64</f>
        <v>590000</v>
      </c>
      <c r="I64" s="68"/>
      <c r="J64" s="66"/>
      <c r="K64" s="66"/>
      <c r="O64" s="72"/>
    </row>
    <row r="65" spans="1:11" ht="26.25" customHeight="1" x14ac:dyDescent="0.2">
      <c r="A65" s="71" t="s">
        <v>61</v>
      </c>
      <c r="B65" s="70"/>
      <c r="C65" s="70"/>
      <c r="D65" s="69">
        <f>SUM(D63:D64)</f>
        <v>472588313</v>
      </c>
      <c r="E65" s="69"/>
      <c r="F65" s="69">
        <f>SUM(F63:F64)</f>
        <v>72874415.370000005</v>
      </c>
      <c r="G65" s="69"/>
      <c r="H65" s="68">
        <f>SUM(H63:H64)</f>
        <v>545462728.37</v>
      </c>
      <c r="I65" s="68"/>
      <c r="J65" s="66"/>
      <c r="K65" s="66"/>
    </row>
    <row r="66" spans="1:11" ht="15.75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</row>
    <row r="67" spans="1:11" ht="17.25" customHeight="1" x14ac:dyDescent="0.2">
      <c r="A67" s="67" t="s">
        <v>60</v>
      </c>
      <c r="B67" s="67"/>
      <c r="C67" s="67"/>
      <c r="D67" s="67"/>
      <c r="E67" s="67"/>
      <c r="F67" s="67"/>
      <c r="G67" s="67"/>
      <c r="H67" s="67"/>
      <c r="I67" s="66"/>
      <c r="J67" s="66"/>
      <c r="K67" s="66"/>
    </row>
    <row r="68" spans="1:11" ht="49.5" customHeight="1" x14ac:dyDescent="0.2">
      <c r="A68" s="65" t="s">
        <v>59</v>
      </c>
      <c r="B68" s="65" t="s">
        <v>58</v>
      </c>
      <c r="C68" s="65" t="s">
        <v>57</v>
      </c>
      <c r="D68" s="64" t="s">
        <v>56</v>
      </c>
      <c r="E68" s="64"/>
      <c r="F68" s="64" t="s">
        <v>55</v>
      </c>
      <c r="G68" s="64"/>
      <c r="H68" s="64" t="s">
        <v>54</v>
      </c>
      <c r="I68" s="64"/>
      <c r="J68" s="64" t="s">
        <v>53</v>
      </c>
      <c r="K68" s="64"/>
    </row>
    <row r="69" spans="1:11" s="61" customFormat="1" ht="21.95" customHeight="1" x14ac:dyDescent="0.2">
      <c r="A69" s="63">
        <v>1</v>
      </c>
      <c r="B69" s="63">
        <v>2</v>
      </c>
      <c r="C69" s="63">
        <v>3</v>
      </c>
      <c r="D69" s="62">
        <v>4</v>
      </c>
      <c r="E69" s="62"/>
      <c r="F69" s="62">
        <v>5</v>
      </c>
      <c r="G69" s="62"/>
      <c r="H69" s="62">
        <v>6</v>
      </c>
      <c r="I69" s="62"/>
      <c r="J69" s="62">
        <v>7</v>
      </c>
      <c r="K69" s="32"/>
    </row>
    <row r="70" spans="1:11" ht="21.95" customHeight="1" x14ac:dyDescent="0.2">
      <c r="A70" s="43">
        <v>1</v>
      </c>
      <c r="B70" s="33" t="s">
        <v>52</v>
      </c>
      <c r="C70" s="23"/>
      <c r="D70" s="32"/>
      <c r="E70" s="32"/>
      <c r="F70" s="32"/>
      <c r="G70" s="32"/>
      <c r="H70" s="32"/>
      <c r="I70" s="32"/>
      <c r="J70" s="32"/>
      <c r="K70" s="32"/>
    </row>
    <row r="71" spans="1:11" ht="36" customHeight="1" x14ac:dyDescent="0.2">
      <c r="A71" s="29"/>
      <c r="B71" s="21" t="s">
        <v>51</v>
      </c>
      <c r="C71" s="21" t="s">
        <v>24</v>
      </c>
      <c r="D71" s="20" t="s">
        <v>32</v>
      </c>
      <c r="E71" s="20"/>
      <c r="F71" s="31">
        <v>59</v>
      </c>
      <c r="G71" s="31"/>
      <c r="H71" s="32"/>
      <c r="I71" s="32"/>
      <c r="J71" s="31">
        <v>59</v>
      </c>
      <c r="K71" s="31"/>
    </row>
    <row r="72" spans="1:11" ht="35.85" customHeight="1" x14ac:dyDescent="0.2">
      <c r="A72" s="29"/>
      <c r="B72" s="21" t="s">
        <v>50</v>
      </c>
      <c r="C72" s="21" t="s">
        <v>24</v>
      </c>
      <c r="D72" s="20" t="s">
        <v>32</v>
      </c>
      <c r="E72" s="20"/>
      <c r="F72" s="31">
        <v>467</v>
      </c>
      <c r="G72" s="31"/>
      <c r="H72" s="32"/>
      <c r="I72" s="32"/>
      <c r="J72" s="31">
        <f>F72+H72</f>
        <v>467</v>
      </c>
      <c r="K72" s="31"/>
    </row>
    <row r="73" spans="1:11" ht="45" customHeight="1" x14ac:dyDescent="0.2">
      <c r="A73" s="29"/>
      <c r="B73" s="21" t="s">
        <v>49</v>
      </c>
      <c r="C73" s="21" t="s">
        <v>24</v>
      </c>
      <c r="D73" s="20" t="s">
        <v>47</v>
      </c>
      <c r="E73" s="20"/>
      <c r="F73" s="59">
        <v>1492.75</v>
      </c>
      <c r="G73" s="59"/>
      <c r="H73" s="59">
        <v>136.21</v>
      </c>
      <c r="I73" s="59"/>
      <c r="J73" s="59">
        <f>F73+H73</f>
        <v>1628.96</v>
      </c>
      <c r="K73" s="59"/>
    </row>
    <row r="74" spans="1:11" ht="40.5" customHeight="1" x14ac:dyDescent="0.2">
      <c r="A74" s="29"/>
      <c r="B74" s="60" t="s">
        <v>48</v>
      </c>
      <c r="C74" s="21" t="s">
        <v>24</v>
      </c>
      <c r="D74" s="20" t="s">
        <v>47</v>
      </c>
      <c r="E74" s="20"/>
      <c r="F74" s="59">
        <v>2999.58</v>
      </c>
      <c r="G74" s="59"/>
      <c r="H74" s="59">
        <v>136.21</v>
      </c>
      <c r="I74" s="59"/>
      <c r="J74" s="59">
        <f>F74+H74</f>
        <v>3135.79</v>
      </c>
      <c r="K74" s="59"/>
    </row>
    <row r="75" spans="1:11" ht="113.25" customHeight="1" x14ac:dyDescent="0.2">
      <c r="A75" s="55"/>
      <c r="B75" s="58" t="s">
        <v>46</v>
      </c>
      <c r="C75" s="53" t="s">
        <v>20</v>
      </c>
      <c r="D75" s="20" t="s">
        <v>45</v>
      </c>
      <c r="E75" s="20"/>
      <c r="F75" s="57"/>
      <c r="G75" s="56"/>
      <c r="H75" s="34">
        <v>5161695.37</v>
      </c>
      <c r="I75" s="34"/>
      <c r="J75" s="34">
        <f>F75+H75</f>
        <v>5161695.37</v>
      </c>
      <c r="K75" s="34"/>
    </row>
    <row r="76" spans="1:11" ht="249.75" customHeight="1" x14ac:dyDescent="0.2">
      <c r="A76" s="55"/>
      <c r="B76" s="54" t="s">
        <v>44</v>
      </c>
      <c r="C76" s="53" t="s">
        <v>20</v>
      </c>
      <c r="D76" s="52" t="s">
        <v>43</v>
      </c>
      <c r="E76" s="52"/>
      <c r="F76" s="46"/>
      <c r="G76" s="46"/>
      <c r="H76" s="34">
        <f>2119000+1000000</f>
        <v>3119000</v>
      </c>
      <c r="I76" s="34"/>
      <c r="J76" s="34">
        <f>F76+H76</f>
        <v>3119000</v>
      </c>
      <c r="K76" s="34"/>
    </row>
    <row r="77" spans="1:11" ht="48" customHeight="1" x14ac:dyDescent="0.2">
      <c r="A77" s="29"/>
      <c r="B77" s="49" t="s">
        <v>42</v>
      </c>
      <c r="C77" s="21" t="s">
        <v>20</v>
      </c>
      <c r="D77" s="20" t="s">
        <v>40</v>
      </c>
      <c r="E77" s="20"/>
      <c r="F77" s="34">
        <v>1000000</v>
      </c>
      <c r="G77" s="34"/>
      <c r="H77" s="34"/>
      <c r="I77" s="34"/>
      <c r="J77" s="34">
        <f>F77+H77</f>
        <v>1000000</v>
      </c>
      <c r="K77" s="34"/>
    </row>
    <row r="78" spans="1:11" ht="62.25" customHeight="1" x14ac:dyDescent="0.2">
      <c r="A78" s="29"/>
      <c r="B78" s="21" t="s">
        <v>41</v>
      </c>
      <c r="C78" s="21" t="s">
        <v>20</v>
      </c>
      <c r="D78" s="20" t="s">
        <v>40</v>
      </c>
      <c r="E78" s="20"/>
      <c r="F78" s="46"/>
      <c r="G78" s="46"/>
      <c r="H78" s="34">
        <v>530000</v>
      </c>
      <c r="I78" s="34"/>
      <c r="J78" s="34">
        <f>F78+H78</f>
        <v>530000</v>
      </c>
      <c r="K78" s="34"/>
    </row>
    <row r="79" spans="1:11" ht="63.75" customHeight="1" x14ac:dyDescent="0.2">
      <c r="A79" s="29"/>
      <c r="B79" s="21" t="s">
        <v>39</v>
      </c>
      <c r="C79" s="21" t="s">
        <v>20</v>
      </c>
      <c r="D79" s="20" t="s">
        <v>38</v>
      </c>
      <c r="E79" s="20"/>
      <c r="F79" s="46">
        <v>590000</v>
      </c>
      <c r="G79" s="46"/>
      <c r="H79" s="34">
        <v>0</v>
      </c>
      <c r="I79" s="34"/>
      <c r="J79" s="34">
        <f>F79+H79</f>
        <v>590000</v>
      </c>
      <c r="K79" s="34"/>
    </row>
    <row r="80" spans="1:11" ht="57" customHeight="1" x14ac:dyDescent="0.2">
      <c r="A80" s="29"/>
      <c r="B80" s="21" t="s">
        <v>37</v>
      </c>
      <c r="C80" s="21" t="s">
        <v>20</v>
      </c>
      <c r="D80" s="20" t="s">
        <v>36</v>
      </c>
      <c r="E80" s="20"/>
      <c r="F80" s="51"/>
      <c r="G80" s="50"/>
      <c r="H80" s="48">
        <v>48000</v>
      </c>
      <c r="I80" s="47"/>
      <c r="J80" s="34">
        <f>F80+H80</f>
        <v>48000</v>
      </c>
      <c r="K80" s="34"/>
    </row>
    <row r="81" spans="1:13" ht="57" customHeight="1" x14ac:dyDescent="0.2">
      <c r="A81" s="29"/>
      <c r="B81" s="49" t="s">
        <v>35</v>
      </c>
      <c r="C81" s="21" t="s">
        <v>20</v>
      </c>
      <c r="D81" s="20" t="s">
        <v>29</v>
      </c>
      <c r="E81" s="20"/>
      <c r="F81" s="46">
        <v>79938</v>
      </c>
      <c r="G81" s="46"/>
      <c r="H81" s="34"/>
      <c r="I81" s="34"/>
      <c r="J81" s="34">
        <f>F81+H81</f>
        <v>79938</v>
      </c>
      <c r="K81" s="34"/>
    </row>
    <row r="82" spans="1:13" ht="39" customHeight="1" x14ac:dyDescent="0.2">
      <c r="A82" s="29">
        <v>2</v>
      </c>
      <c r="B82" s="33" t="s">
        <v>34</v>
      </c>
      <c r="C82" s="21"/>
      <c r="D82" s="20"/>
      <c r="E82" s="20"/>
      <c r="F82" s="31"/>
      <c r="G82" s="31"/>
      <c r="H82" s="32"/>
      <c r="I82" s="32"/>
      <c r="J82" s="48"/>
      <c r="K82" s="47"/>
    </row>
    <row r="83" spans="1:13" ht="44.25" customHeight="1" x14ac:dyDescent="0.2">
      <c r="A83" s="29"/>
      <c r="B83" s="21" t="s">
        <v>33</v>
      </c>
      <c r="C83" s="21" t="s">
        <v>18</v>
      </c>
      <c r="D83" s="20" t="s">
        <v>32</v>
      </c>
      <c r="E83" s="20"/>
      <c r="F83" s="46">
        <v>13078</v>
      </c>
      <c r="G83" s="46"/>
      <c r="H83" s="46"/>
      <c r="I83" s="46"/>
      <c r="J83" s="46">
        <f>F83+H83</f>
        <v>13078</v>
      </c>
      <c r="K83" s="46"/>
    </row>
    <row r="84" spans="1:13" ht="65.25" customHeight="1" x14ac:dyDescent="0.2">
      <c r="A84" s="29"/>
      <c r="B84" s="21" t="s">
        <v>31</v>
      </c>
      <c r="C84" s="21" t="s">
        <v>24</v>
      </c>
      <c r="D84" s="20" t="s">
        <v>23</v>
      </c>
      <c r="E84" s="20"/>
      <c r="F84" s="32">
        <v>5</v>
      </c>
      <c r="G84" s="32"/>
      <c r="H84" s="31"/>
      <c r="I84" s="31"/>
      <c r="J84" s="40">
        <f>F84+H84</f>
        <v>5</v>
      </c>
      <c r="K84" s="39"/>
    </row>
    <row r="85" spans="1:13" ht="72.75" customHeight="1" x14ac:dyDescent="0.2">
      <c r="A85" s="45"/>
      <c r="B85" s="21" t="s">
        <v>30</v>
      </c>
      <c r="C85" s="21" t="s">
        <v>24</v>
      </c>
      <c r="D85" s="20" t="s">
        <v>29</v>
      </c>
      <c r="E85" s="20"/>
      <c r="F85" s="30">
        <v>4</v>
      </c>
      <c r="G85" s="30"/>
      <c r="H85" s="24"/>
      <c r="I85" s="24"/>
      <c r="J85" s="28">
        <f>F85+H85</f>
        <v>4</v>
      </c>
      <c r="K85" s="27"/>
    </row>
    <row r="86" spans="1:13" ht="116.25" customHeight="1" x14ac:dyDescent="0.2">
      <c r="A86" s="29"/>
      <c r="B86" s="21" t="s">
        <v>28</v>
      </c>
      <c r="C86" s="21" t="s">
        <v>24</v>
      </c>
      <c r="D86" s="20" t="s">
        <v>27</v>
      </c>
      <c r="E86" s="20"/>
      <c r="F86" s="32"/>
      <c r="G86" s="32"/>
      <c r="H86" s="44">
        <v>7</v>
      </c>
      <c r="I86" s="44"/>
      <c r="J86" s="40">
        <f>F86+H86</f>
        <v>7</v>
      </c>
      <c r="K86" s="39"/>
    </row>
    <row r="87" spans="1:13" ht="58.5" customHeight="1" x14ac:dyDescent="0.2">
      <c r="A87" s="29"/>
      <c r="B87" s="21" t="s">
        <v>26</v>
      </c>
      <c r="C87" s="21" t="s">
        <v>24</v>
      </c>
      <c r="D87" s="20" t="s">
        <v>23</v>
      </c>
      <c r="E87" s="20"/>
      <c r="F87" s="42"/>
      <c r="G87" s="41"/>
      <c r="H87" s="40">
        <v>3</v>
      </c>
      <c r="I87" s="39"/>
      <c r="J87" s="40">
        <f>F87+H87</f>
        <v>3</v>
      </c>
      <c r="K87" s="39"/>
    </row>
    <row r="88" spans="1:13" ht="51.6" customHeight="1" x14ac:dyDescent="0.2">
      <c r="A88" s="43"/>
      <c r="B88" s="21" t="s">
        <v>25</v>
      </c>
      <c r="C88" s="21" t="s">
        <v>24</v>
      </c>
      <c r="D88" s="20" t="s">
        <v>23</v>
      </c>
      <c r="E88" s="20"/>
      <c r="F88" s="42"/>
      <c r="G88" s="41"/>
      <c r="H88" s="31">
        <v>53</v>
      </c>
      <c r="I88" s="31"/>
      <c r="J88" s="40">
        <f>F88+H88</f>
        <v>53</v>
      </c>
      <c r="K88" s="39"/>
    </row>
    <row r="89" spans="1:13" ht="25.5" customHeight="1" x14ac:dyDescent="0.2">
      <c r="A89" s="29">
        <v>4</v>
      </c>
      <c r="B89" s="33" t="s">
        <v>22</v>
      </c>
      <c r="C89" s="21"/>
      <c r="D89" s="20"/>
      <c r="E89" s="38"/>
      <c r="F89" s="37"/>
      <c r="G89" s="37"/>
      <c r="H89" s="31"/>
      <c r="I89" s="31"/>
      <c r="J89" s="31"/>
      <c r="K89" s="31"/>
    </row>
    <row r="90" spans="1:13" ht="45.6" customHeight="1" x14ac:dyDescent="0.2">
      <c r="A90" s="29"/>
      <c r="B90" s="21" t="s">
        <v>21</v>
      </c>
      <c r="C90" s="21" t="s">
        <v>20</v>
      </c>
      <c r="D90" s="20" t="s">
        <v>10</v>
      </c>
      <c r="E90" s="20"/>
      <c r="F90" s="31">
        <f>D57/F83</f>
        <v>36136.130371616455</v>
      </c>
      <c r="G90" s="31"/>
      <c r="H90" s="36">
        <f>F57/F83</f>
        <v>5572.2905161339659</v>
      </c>
      <c r="I90" s="36"/>
      <c r="J90" s="31">
        <f>F90+H90</f>
        <v>41708.420887750421</v>
      </c>
      <c r="K90" s="31"/>
    </row>
    <row r="91" spans="1:13" ht="36" customHeight="1" x14ac:dyDescent="0.2">
      <c r="A91" s="29"/>
      <c r="B91" s="21" t="s">
        <v>19</v>
      </c>
      <c r="C91" s="21" t="s">
        <v>18</v>
      </c>
      <c r="D91" s="20" t="s">
        <v>10</v>
      </c>
      <c r="E91" s="20"/>
      <c r="F91" s="35">
        <f>F83/F73</f>
        <v>8.7610115558532904</v>
      </c>
      <c r="G91" s="35"/>
      <c r="H91" s="34"/>
      <c r="I91" s="34"/>
      <c r="J91" s="31">
        <f>F91+H91</f>
        <v>8.7610115558532904</v>
      </c>
      <c r="K91" s="31"/>
    </row>
    <row r="92" spans="1:13" ht="21.75" customHeight="1" x14ac:dyDescent="0.2">
      <c r="A92" s="29">
        <v>5</v>
      </c>
      <c r="B92" s="33" t="s">
        <v>17</v>
      </c>
      <c r="C92" s="21"/>
      <c r="D92" s="20"/>
      <c r="E92" s="20"/>
      <c r="F92" s="31"/>
      <c r="G92" s="31"/>
      <c r="H92" s="32"/>
      <c r="I92" s="32"/>
      <c r="J92" s="31">
        <f>F92+H92</f>
        <v>0</v>
      </c>
      <c r="K92" s="31"/>
    </row>
    <row r="93" spans="1:13" ht="46.5" customHeight="1" x14ac:dyDescent="0.2">
      <c r="A93" s="29"/>
      <c r="B93" s="21" t="s">
        <v>16</v>
      </c>
      <c r="C93" s="21" t="s">
        <v>11</v>
      </c>
      <c r="D93" s="20" t="s">
        <v>14</v>
      </c>
      <c r="E93" s="20"/>
      <c r="F93" s="24">
        <v>94</v>
      </c>
      <c r="G93" s="24"/>
      <c r="H93" s="30"/>
      <c r="I93" s="30"/>
      <c r="J93" s="24">
        <f>F93+H93</f>
        <v>94</v>
      </c>
      <c r="K93" s="24"/>
    </row>
    <row r="94" spans="1:13" ht="31.5" customHeight="1" x14ac:dyDescent="0.2">
      <c r="A94" s="29"/>
      <c r="B94" s="21" t="s">
        <v>15</v>
      </c>
      <c r="C94" s="21" t="s">
        <v>11</v>
      </c>
      <c r="D94" s="20" t="s">
        <v>14</v>
      </c>
      <c r="E94" s="20"/>
      <c r="F94" s="28">
        <v>70</v>
      </c>
      <c r="G94" s="27"/>
      <c r="H94" s="26"/>
      <c r="I94" s="25"/>
      <c r="J94" s="24">
        <f>F94+H94</f>
        <v>70</v>
      </c>
      <c r="K94" s="24"/>
    </row>
    <row r="95" spans="1:13" ht="35.25" customHeight="1" x14ac:dyDescent="0.2">
      <c r="A95" s="23"/>
      <c r="B95" s="21" t="s">
        <v>13</v>
      </c>
      <c r="C95" s="21" t="s">
        <v>11</v>
      </c>
      <c r="D95" s="20" t="s">
        <v>10</v>
      </c>
      <c r="E95" s="20"/>
      <c r="F95" s="22"/>
      <c r="G95" s="22"/>
      <c r="H95" s="17">
        <v>167</v>
      </c>
      <c r="I95" s="17"/>
      <c r="J95" s="22">
        <f>F95+H95</f>
        <v>167</v>
      </c>
      <c r="K95" s="22"/>
    </row>
    <row r="96" spans="1:13" s="15" customFormat="1" ht="48.75" customHeight="1" x14ac:dyDescent="0.2">
      <c r="A96" s="21"/>
      <c r="B96" s="21" t="s">
        <v>12</v>
      </c>
      <c r="C96" s="21" t="s">
        <v>11</v>
      </c>
      <c r="D96" s="20" t="s">
        <v>10</v>
      </c>
      <c r="E96" s="20"/>
      <c r="F96" s="19">
        <v>97.4</v>
      </c>
      <c r="G96" s="18"/>
      <c r="H96" s="19">
        <v>76.8</v>
      </c>
      <c r="I96" s="18"/>
      <c r="J96" s="17">
        <v>94.7</v>
      </c>
      <c r="K96" s="17"/>
      <c r="M96" s="16"/>
    </row>
    <row r="97" spans="1:11" ht="32.25" customHeight="1" x14ac:dyDescent="0.25">
      <c r="A97" s="13" t="s">
        <v>9</v>
      </c>
      <c r="B97" s="13"/>
      <c r="C97" s="8"/>
      <c r="D97" s="8"/>
      <c r="E97" s="8"/>
      <c r="F97" s="8"/>
      <c r="G97" s="8"/>
      <c r="H97" s="8"/>
      <c r="I97" s="8"/>
      <c r="J97" s="8"/>
      <c r="K97" s="8"/>
    </row>
    <row r="98" spans="1:11" ht="27" customHeight="1" x14ac:dyDescent="0.25">
      <c r="A98" s="9"/>
      <c r="B98" s="8"/>
      <c r="C98" s="8"/>
      <c r="D98" s="8"/>
      <c r="E98" s="11"/>
      <c r="F98" s="8"/>
      <c r="G98" s="8"/>
      <c r="H98" s="14" t="s">
        <v>8</v>
      </c>
      <c r="I98" s="14"/>
      <c r="J98" s="14"/>
      <c r="K98" s="14"/>
    </row>
    <row r="99" spans="1:11" ht="53.25" customHeight="1" x14ac:dyDescent="0.25">
      <c r="A99" s="13" t="s">
        <v>7</v>
      </c>
      <c r="B99" s="13"/>
      <c r="C99" s="8"/>
      <c r="D99" s="8"/>
      <c r="E99" s="7" t="s">
        <v>3</v>
      </c>
      <c r="F99" s="6"/>
      <c r="G99" s="6"/>
      <c r="H99" s="5" t="s">
        <v>2</v>
      </c>
      <c r="I99" s="5"/>
      <c r="J99" s="5"/>
      <c r="K99" s="5"/>
    </row>
    <row r="100" spans="1:11" s="2" customFormat="1" ht="30.75" customHeight="1" x14ac:dyDescent="0.25">
      <c r="A100" s="13" t="s">
        <v>6</v>
      </c>
      <c r="B100" s="13"/>
      <c r="C100" s="8"/>
      <c r="D100" s="8"/>
      <c r="E100" s="8"/>
      <c r="F100" s="8"/>
      <c r="G100" s="8"/>
      <c r="H100" s="12"/>
      <c r="I100" s="12"/>
      <c r="J100" s="12"/>
      <c r="K100" s="12"/>
    </row>
    <row r="101" spans="1:11" s="2" customFormat="1" ht="19.5" customHeight="1" x14ac:dyDescent="0.25">
      <c r="A101" s="9"/>
      <c r="B101" s="8"/>
      <c r="C101" s="8"/>
      <c r="D101" s="8"/>
      <c r="E101" s="11"/>
      <c r="F101" s="8"/>
      <c r="G101" s="8"/>
      <c r="H101" s="10" t="s">
        <v>5</v>
      </c>
      <c r="I101" s="10"/>
      <c r="J101" s="10"/>
      <c r="K101" s="10"/>
    </row>
    <row r="102" spans="1:11" s="2" customFormat="1" ht="48" customHeight="1" x14ac:dyDescent="0.2">
      <c r="A102" s="9" t="s">
        <v>4</v>
      </c>
      <c r="B102" s="8"/>
      <c r="C102" s="9"/>
      <c r="D102" s="8"/>
      <c r="E102" s="7" t="s">
        <v>3</v>
      </c>
      <c r="F102" s="7"/>
      <c r="G102" s="6"/>
      <c r="H102" s="5" t="s">
        <v>2</v>
      </c>
      <c r="I102" s="5"/>
      <c r="J102" s="5"/>
      <c r="K102" s="5"/>
    </row>
    <row r="103" spans="1:11" s="2" customFormat="1" ht="20.25" customHeight="1" x14ac:dyDescent="0.2">
      <c r="A103" s="3"/>
      <c r="B103" s="4" t="s">
        <v>1</v>
      </c>
      <c r="C103" s="3"/>
      <c r="D103" s="3"/>
      <c r="E103" s="3"/>
      <c r="F103" s="3"/>
      <c r="G103" s="3"/>
      <c r="H103" s="3"/>
      <c r="I103" s="3"/>
      <c r="J103" s="3"/>
      <c r="K103" s="3"/>
    </row>
    <row r="104" spans="1:11" s="2" customFormat="1" ht="20.25" customHeight="1" x14ac:dyDescent="0.2">
      <c r="A104" s="3"/>
      <c r="B104" s="3" t="s">
        <v>0</v>
      </c>
      <c r="C104" s="3"/>
      <c r="D104" s="3"/>
      <c r="E104" s="3"/>
      <c r="F104" s="3"/>
      <c r="G104" s="3"/>
      <c r="H104" s="3"/>
      <c r="I104" s="3"/>
      <c r="J104" s="3"/>
      <c r="K104" s="3"/>
    </row>
    <row r="105" spans="1:11" s="2" customFormat="1" ht="34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237">
    <mergeCell ref="D96:E96"/>
    <mergeCell ref="F96:G96"/>
    <mergeCell ref="H96:I96"/>
    <mergeCell ref="J96:K96"/>
    <mergeCell ref="A97:B97"/>
    <mergeCell ref="H98:K98"/>
    <mergeCell ref="A99:B99"/>
    <mergeCell ref="H99:K99"/>
    <mergeCell ref="A100:B100"/>
    <mergeCell ref="H100:K100"/>
    <mergeCell ref="H101:K101"/>
    <mergeCell ref="H102:K102"/>
    <mergeCell ref="D92:E92"/>
    <mergeCell ref="F92:G92"/>
    <mergeCell ref="H92:I92"/>
    <mergeCell ref="J92:K92"/>
    <mergeCell ref="D93:E93"/>
    <mergeCell ref="F93:G93"/>
    <mergeCell ref="H93:I93"/>
    <mergeCell ref="J93:K93"/>
    <mergeCell ref="D94:E94"/>
    <mergeCell ref="F94:G94"/>
    <mergeCell ref="H94:I94"/>
    <mergeCell ref="J94:K94"/>
    <mergeCell ref="D95:E95"/>
    <mergeCell ref="F95:G95"/>
    <mergeCell ref="H95:I95"/>
    <mergeCell ref="J95:K95"/>
    <mergeCell ref="D88:E88"/>
    <mergeCell ref="F88:G88"/>
    <mergeCell ref="H88:I88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D91:E91"/>
    <mergeCell ref="F91:G91"/>
    <mergeCell ref="H91:I91"/>
    <mergeCell ref="J91:K91"/>
    <mergeCell ref="D84:E84"/>
    <mergeCell ref="F84:G84"/>
    <mergeCell ref="H84:I84"/>
    <mergeCell ref="J84:K84"/>
    <mergeCell ref="D85:E85"/>
    <mergeCell ref="F85:G85"/>
    <mergeCell ref="H85:I85"/>
    <mergeCell ref="J85:K85"/>
    <mergeCell ref="D86:E86"/>
    <mergeCell ref="F86:G86"/>
    <mergeCell ref="H86:I86"/>
    <mergeCell ref="J86:K86"/>
    <mergeCell ref="D87:E87"/>
    <mergeCell ref="F87:G87"/>
    <mergeCell ref="H87:I87"/>
    <mergeCell ref="J87:K87"/>
    <mergeCell ref="D80:E80"/>
    <mergeCell ref="F80:G80"/>
    <mergeCell ref="H80:I80"/>
    <mergeCell ref="J80:K80"/>
    <mergeCell ref="D81:E81"/>
    <mergeCell ref="F81:G81"/>
    <mergeCell ref="H81:I81"/>
    <mergeCell ref="J81:K81"/>
    <mergeCell ref="D82:E82"/>
    <mergeCell ref="F82:G82"/>
    <mergeCell ref="H82:I82"/>
    <mergeCell ref="J82:K82"/>
    <mergeCell ref="D83:E83"/>
    <mergeCell ref="F83:G83"/>
    <mergeCell ref="H83:I83"/>
    <mergeCell ref="J83:K83"/>
    <mergeCell ref="D76:E76"/>
    <mergeCell ref="F76:G76"/>
    <mergeCell ref="H76:I76"/>
    <mergeCell ref="J76:K76"/>
    <mergeCell ref="D77:E77"/>
    <mergeCell ref="F77:G77"/>
    <mergeCell ref="H77:I77"/>
    <mergeCell ref="J77:K77"/>
    <mergeCell ref="D78:E78"/>
    <mergeCell ref="F78:G78"/>
    <mergeCell ref="H78:I78"/>
    <mergeCell ref="J78:K78"/>
    <mergeCell ref="D79:E79"/>
    <mergeCell ref="F79:G79"/>
    <mergeCell ref="H79:I79"/>
    <mergeCell ref="J79:K79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A67:H67"/>
    <mergeCell ref="D68:E68"/>
    <mergeCell ref="F68:G68"/>
    <mergeCell ref="H68:I68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D71:E71"/>
    <mergeCell ref="F71:G71"/>
    <mergeCell ref="H71:I71"/>
    <mergeCell ref="J71:K71"/>
    <mergeCell ref="A62:C62"/>
    <mergeCell ref="D62:E62"/>
    <mergeCell ref="F62:G62"/>
    <mergeCell ref="H62:I62"/>
    <mergeCell ref="A63:C63"/>
    <mergeCell ref="D63:E63"/>
    <mergeCell ref="F63:G63"/>
    <mergeCell ref="H63:I63"/>
    <mergeCell ref="A64:C64"/>
    <mergeCell ref="D64:E64"/>
    <mergeCell ref="F64:G64"/>
    <mergeCell ref="H64:I64"/>
    <mergeCell ref="A65:C65"/>
    <mergeCell ref="D65:E65"/>
    <mergeCell ref="F65:G65"/>
    <mergeCell ref="H65:I65"/>
    <mergeCell ref="A61:C61"/>
    <mergeCell ref="D61:E61"/>
    <mergeCell ref="F61:G61"/>
    <mergeCell ref="H61:I61"/>
    <mergeCell ref="P61:T61"/>
    <mergeCell ref="O58:P58"/>
    <mergeCell ref="Q58:R58"/>
    <mergeCell ref="S58:T58"/>
    <mergeCell ref="A59:H59"/>
    <mergeCell ref="O59:P59"/>
    <mergeCell ref="F56:G56"/>
    <mergeCell ref="H56:I56"/>
    <mergeCell ref="O56:P56"/>
    <mergeCell ref="Q56:R56"/>
    <mergeCell ref="A60:I60"/>
    <mergeCell ref="P60:T60"/>
    <mergeCell ref="Q59:R59"/>
    <mergeCell ref="S59:T59"/>
    <mergeCell ref="S56:T56"/>
    <mergeCell ref="A57:C57"/>
    <mergeCell ref="D57:E57"/>
    <mergeCell ref="F57:G57"/>
    <mergeCell ref="H57:I57"/>
    <mergeCell ref="O57:P57"/>
    <mergeCell ref="Q57:R57"/>
    <mergeCell ref="S57:T57"/>
    <mergeCell ref="B56:C56"/>
    <mergeCell ref="D56:E56"/>
    <mergeCell ref="B52:C52"/>
    <mergeCell ref="D52:E52"/>
    <mergeCell ref="F52:G52"/>
    <mergeCell ref="H52:I52"/>
    <mergeCell ref="B53:C53"/>
    <mergeCell ref="D53:E53"/>
    <mergeCell ref="F53:G53"/>
    <mergeCell ref="H53:I53"/>
    <mergeCell ref="B54:C54"/>
    <mergeCell ref="D54:E54"/>
    <mergeCell ref="F54:G54"/>
    <mergeCell ref="H54:I54"/>
    <mergeCell ref="B55:C55"/>
    <mergeCell ref="D55:E55"/>
    <mergeCell ref="F55:G55"/>
    <mergeCell ref="H55:I55"/>
    <mergeCell ref="B45:H45"/>
    <mergeCell ref="B46:H46"/>
    <mergeCell ref="B47:H47"/>
    <mergeCell ref="A49:H49"/>
    <mergeCell ref="A50:I50"/>
    <mergeCell ref="B51:C51"/>
    <mergeCell ref="D51:E51"/>
    <mergeCell ref="F51:G51"/>
    <mergeCell ref="H51:I51"/>
    <mergeCell ref="A29:K29"/>
    <mergeCell ref="A30:K30"/>
    <mergeCell ref="A31:K31"/>
    <mergeCell ref="B33:H33"/>
    <mergeCell ref="B34:H34"/>
    <mergeCell ref="B35:H35"/>
    <mergeCell ref="B36:H36"/>
    <mergeCell ref="A38:K38"/>
    <mergeCell ref="A40:K40"/>
    <mergeCell ref="B42:H42"/>
    <mergeCell ref="B43:H43"/>
    <mergeCell ref="B44:H44"/>
    <mergeCell ref="A17:K17"/>
    <mergeCell ref="A18:K18"/>
    <mergeCell ref="A19:K19"/>
    <mergeCell ref="A20:K20"/>
    <mergeCell ref="A21:K21"/>
    <mergeCell ref="A22:K22"/>
    <mergeCell ref="A23:K23"/>
    <mergeCell ref="A24:J24"/>
    <mergeCell ref="A25:K25"/>
    <mergeCell ref="A26:K26"/>
    <mergeCell ref="A27:K27"/>
    <mergeCell ref="A28:K28"/>
    <mergeCell ref="B7:C7"/>
    <mergeCell ref="E7:F7"/>
    <mergeCell ref="G7:K7"/>
    <mergeCell ref="A8:K8"/>
    <mergeCell ref="A9:K9"/>
    <mergeCell ref="A10:K10"/>
    <mergeCell ref="A11:I11"/>
    <mergeCell ref="A12:K12"/>
    <mergeCell ref="A13:K13"/>
    <mergeCell ref="A14:K14"/>
    <mergeCell ref="A15:K15"/>
    <mergeCell ref="A16:K16"/>
    <mergeCell ref="G2:K2"/>
    <mergeCell ref="G3:K3"/>
    <mergeCell ref="A4:K4"/>
    <mergeCell ref="B5:F5"/>
    <mergeCell ref="G5:K5"/>
    <mergeCell ref="B6:F6"/>
    <mergeCell ref="G6:K6"/>
  </mergeCells>
  <pageMargins left="0.23622047244094491" right="0.23622047244094491" top="0.74803149606299213" bottom="0.35433070866141736" header="0.31496062992125984" footer="0.31496062992125984"/>
  <pageSetup paperSize="9" scale="61" fitToHeight="5" orientation="landscape" r:id="rId1"/>
  <rowBreaks count="2" manualBreakCount="2">
    <brk id="48" max="10" man="1"/>
    <brk id="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1010 </vt:lpstr>
      <vt:lpstr>'1010 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2021-12-13T14:03:32Z</dcterms:created>
  <dcterms:modified xsi:type="dcterms:W3CDTF">2021-12-13T14:03:54Z</dcterms:modified>
</cp:coreProperties>
</file>