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4082" sheetId="1" r:id="rId1"/>
  </sheets>
  <definedNames>
    <definedName name="_xlnm.Print_Area" localSheetId="0">'1014082'!$A$1:$M$94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B79" i="1"/>
  <c r="B77" i="1"/>
  <c r="K69" i="1"/>
  <c r="J69" i="1"/>
  <c r="M69" i="1" s="1"/>
  <c r="G69" i="1"/>
  <c r="K68" i="1"/>
  <c r="J68" i="1"/>
  <c r="M68" i="1" s="1"/>
  <c r="G68" i="1"/>
  <c r="M66" i="1"/>
  <c r="K66" i="1"/>
  <c r="J66" i="1"/>
  <c r="G66" i="1"/>
  <c r="M65" i="1"/>
  <c r="K65" i="1"/>
  <c r="J65" i="1"/>
  <c r="G65" i="1"/>
  <c r="M63" i="1"/>
  <c r="K63" i="1"/>
  <c r="J63" i="1"/>
  <c r="G63" i="1"/>
  <c r="M62" i="1"/>
  <c r="K62" i="1"/>
  <c r="J62" i="1"/>
  <c r="G62" i="1"/>
  <c r="K59" i="1"/>
  <c r="J59" i="1"/>
  <c r="M59" i="1" s="1"/>
  <c r="G59" i="1"/>
  <c r="K58" i="1"/>
  <c r="J58" i="1"/>
  <c r="M58" i="1" s="1"/>
  <c r="G58" i="1"/>
  <c r="L49" i="1"/>
  <c r="I49" i="1"/>
  <c r="F49" i="1"/>
  <c r="E49" i="1"/>
  <c r="E46" i="1" s="1"/>
  <c r="G46" i="1" s="1"/>
  <c r="G49" i="1" s="1"/>
  <c r="K48" i="1"/>
  <c r="M48" i="1" s="1"/>
  <c r="J48" i="1"/>
  <c r="G48" i="1"/>
  <c r="E48" i="1"/>
  <c r="J47" i="1"/>
  <c r="H47" i="1"/>
  <c r="H60" i="1" s="1"/>
  <c r="G47" i="1"/>
  <c r="E47" i="1"/>
  <c r="E60" i="1" s="1"/>
  <c r="G60" i="1" s="1"/>
  <c r="L34" i="1"/>
  <c r="K34" i="1"/>
  <c r="J34" i="1"/>
  <c r="G34" i="1"/>
  <c r="M34" i="1" s="1"/>
  <c r="L33" i="1"/>
  <c r="J33" i="1"/>
  <c r="M33" i="1" s="1"/>
  <c r="M32" i="1" s="1"/>
  <c r="H33" i="1"/>
  <c r="K33" i="1" s="1"/>
  <c r="K32" i="1" s="1"/>
  <c r="G33" i="1"/>
  <c r="G32" i="1" s="1"/>
  <c r="L32" i="1"/>
  <c r="J32" i="1"/>
  <c r="I32" i="1"/>
  <c r="H32" i="1"/>
  <c r="H49" i="1" s="1"/>
  <c r="F32" i="1"/>
  <c r="E32" i="1"/>
  <c r="L10" i="1"/>
  <c r="K60" i="1" l="1"/>
  <c r="J60" i="1"/>
  <c r="M60" i="1" s="1"/>
  <c r="H46" i="1"/>
  <c r="K47" i="1"/>
  <c r="M47" i="1" s="1"/>
  <c r="K46" i="1" l="1"/>
  <c r="K49" i="1" s="1"/>
  <c r="J46" i="1"/>
  <c r="J49" i="1" l="1"/>
  <c r="M46" i="1"/>
  <c r="M49" i="1" s="1"/>
</calcChain>
</file>

<file path=xl/sharedStrings.xml><?xml version="1.0" encoding="utf-8"?>
<sst xmlns="http://schemas.openxmlformats.org/spreadsheetml/2006/main" count="149" uniqueCount="89">
  <si>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</si>
  <si>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</si>
  <si>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</si>
  <si>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>1.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</si>
  <si>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</si>
  <si>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</si>
  <si>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</si>
  <si>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</si>
  <si>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</si>
  <si>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</si>
  <si>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</si>
  <si>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</si>
  <si>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0829</t>
  </si>
  <si>
    <t>Інші заходи в галузі культури і мистецтва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</si>
  <si>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</si>
  <si>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</si>
  <si>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</si>
  <si>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</si>
  <si>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</si>
  <si>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</si>
  <si>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</si>
  <si>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</si>
  <si>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Підтримка та розвиток культурно-освітніх заходів.</t>
  </si>
  <si>
    <t>5. Мета бюджетної програми</t>
  </si>
  <si>
    <t>Підтримка та проведення культурно-освітніх заходів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</si>
  <si>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</si>
  <si>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</si>
  <si>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</si>
  <si>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</si>
  <si>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</si>
  <si>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</si>
  <si>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</si>
  <si>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</si>
  <si>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</si>
  <si>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</si>
  <si>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</si>
  <si>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</si>
  <si>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</si>
  <si>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Створення належних умов для організації та проведення культурно-освітніх заходів, спрямованих на підняття іміджу та  духовного рівня населення міста</t>
  </si>
  <si>
    <t>Погашення кредиторської заборгованості за 2022 рік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</si>
  <si>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</si>
  <si>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</si>
  <si>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Не проводились масштабні заходи, які потребували значного фінансування.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</si>
  <si>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</si>
  <si>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</si>
  <si>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</si>
  <si>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</si>
  <si>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Програма підтримки обдарованих дітей міста Хмельницького</t>
  </si>
  <si>
    <t>Програма підтримки книговидання та читацької культури в Хмельницькій міській територіальній громаді на 2021-2025 рр." #Щодня читай українською"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</si>
  <si>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</si>
  <si>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</si>
  <si>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</si>
  <si>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</si>
  <si>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</si>
  <si>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</si>
  <si>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</si>
  <si>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Обсяг видатків спрямованих на проведення культурно-освітніх заходів за рахунок коштів місцевих бюджетів</t>
  </si>
  <si>
    <t>грн.</t>
  </si>
  <si>
    <t>кошторис</t>
  </si>
  <si>
    <t>Обсяг видатків на погашення кредиторської заборгованості за 2022 рік</t>
  </si>
  <si>
    <t>грн</t>
  </si>
  <si>
    <t>Видатки на виплату персональних стипендій Хмельницької міської ради обдарованим дітям</t>
  </si>
  <si>
    <t>продукту</t>
  </si>
  <si>
    <t>Кількість культурно-мистецьких заходів</t>
  </si>
  <si>
    <t>од.</t>
  </si>
  <si>
    <t>статистичні дані</t>
  </si>
  <si>
    <t>Кількість обдарованих дітей, які отримують персональні стипендії Хмельницької міської ради</t>
  </si>
  <si>
    <t>осіб</t>
  </si>
  <si>
    <t>рішення сесії</t>
  </si>
  <si>
    <t>ефективності</t>
  </si>
  <si>
    <t>Середні витрати на проведення одного заходу</t>
  </si>
  <si>
    <t>розрахунок</t>
  </si>
  <si>
    <t>Середній розмір  персональної стипендії на одну обдаровану дитину</t>
  </si>
  <si>
    <t>якості</t>
  </si>
  <si>
    <t>Рівень погашення кредиторської заборгованості за 2022  рік</t>
  </si>
  <si>
    <t>%</t>
  </si>
  <si>
    <t>Динаміка збільшення кількості заходів у плановому періоді по відношенню до фактичного показника попереднього періоду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</si>
  <si>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</si>
  <si>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</si>
  <si>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Не проводились масштабні заходи, які потребували значного фінансування, натомість проводили заходи, які потребували менших фінансових затрат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</si>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</sst>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49" fontId="5" fillId="2" borderId="2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/>
    <xf numFmtId="0" fontId="4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/>
    <xf numFmtId="0" fontId="9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4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0" fillId="2" borderId="0" xfId="0" applyFont="1" applyFill="1" applyAlignment="1"/>
    <xf numFmtId="0" fontId="4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1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/>
    <xf numFmtId="0" fontId="11" fillId="2" borderId="16" xfId="0" applyFont="1" applyFill="1" applyBorder="1"/>
    <xf numFmtId="0" fontId="11" fillId="2" borderId="17" xfId="0" applyFont="1" applyFill="1" applyBorder="1"/>
    <xf numFmtId="0" fontId="11" fillId="2" borderId="8" xfId="0" applyFont="1" applyFill="1" applyBorder="1"/>
    <xf numFmtId="0" fontId="11" fillId="2" borderId="18" xfId="0" applyFont="1" applyFill="1" applyBorder="1"/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/>
    <xf numFmtId="0" fontId="4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Alignment="1"/>
    <xf numFmtId="0" fontId="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5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94"/>
  <sheetViews>
    <sheetView tabSelected="1" zoomScaleNormal="100" workbookViewId="0">
      <selection activeCell="K69" sqref="K69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2.85546875" style="1" customWidth="1"/>
    <col min="9" max="10" width="12.140625" style="1" customWidth="1"/>
    <col min="11" max="11" width="13" style="1" customWidth="1"/>
    <col min="12" max="12" width="12.140625" style="1" customWidth="1"/>
    <col min="13" max="13" width="13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100" t="s">
        <v>0</v>
      </c>
      <c r="K1" s="100"/>
      <c r="L1" s="100"/>
      <c r="M1" s="100"/>
    </row>
    <row r="2" spans="1:13" x14ac:dyDescent="0.25">
      <c r="J2" s="100"/>
      <c r="K2" s="100"/>
      <c r="L2" s="100"/>
      <c r="M2" s="100"/>
    </row>
    <row r="3" spans="1:13" x14ac:dyDescent="0.25">
      <c r="J3" s="100"/>
      <c r="K3" s="100"/>
      <c r="L3" s="100"/>
      <c r="M3" s="100"/>
    </row>
    <row r="4" spans="1:13" x14ac:dyDescent="0.25">
      <c r="J4" s="100"/>
      <c r="K4" s="100"/>
      <c r="L4" s="100"/>
      <c r="M4" s="100"/>
    </row>
    <row r="5" spans="1:13" x14ac:dyDescent="0.25">
      <c r="A5" s="101" t="s">
        <v>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x14ac:dyDescent="0.25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.75" customHeight="1" x14ac:dyDescent="0.25">
      <c r="A8" s="3" t="s">
        <v>3</v>
      </c>
      <c r="B8" s="89">
        <v>1000000</v>
      </c>
      <c r="C8" s="94"/>
      <c r="D8" s="2"/>
      <c r="E8" s="95" t="s">
        <v>4</v>
      </c>
      <c r="F8" s="96"/>
      <c r="G8" s="96"/>
      <c r="H8" s="96"/>
      <c r="I8" s="97"/>
      <c r="J8" s="97"/>
      <c r="K8" s="97"/>
      <c r="L8" s="102" t="s">
        <v>5</v>
      </c>
      <c r="M8" s="103"/>
    </row>
    <row r="9" spans="1:13" s="5" customFormat="1" ht="33.75" customHeight="1" x14ac:dyDescent="0.2">
      <c r="A9" s="4"/>
      <c r="B9" s="80" t="s">
        <v>6</v>
      </c>
      <c r="C9" s="85"/>
      <c r="D9" s="4"/>
      <c r="E9" s="80" t="s">
        <v>7</v>
      </c>
      <c r="F9" s="86"/>
      <c r="G9" s="86"/>
      <c r="H9" s="86"/>
      <c r="I9" s="81"/>
      <c r="J9" s="81"/>
      <c r="K9" s="81"/>
      <c r="L9" s="87" t="s">
        <v>8</v>
      </c>
      <c r="M9" s="88"/>
    </row>
    <row r="10" spans="1:13" ht="15.75" customHeight="1" x14ac:dyDescent="0.25">
      <c r="A10" s="3" t="s">
        <v>9</v>
      </c>
      <c r="B10" s="89">
        <v>1000000</v>
      </c>
      <c r="C10" s="94"/>
      <c r="D10" s="2"/>
      <c r="E10" s="95" t="s">
        <v>4</v>
      </c>
      <c r="F10" s="96"/>
      <c r="G10" s="96"/>
      <c r="H10" s="96"/>
      <c r="I10" s="97"/>
      <c r="J10" s="97"/>
      <c r="K10" s="97"/>
      <c r="L10" s="98" t="str">
        <f>L8</f>
        <v>02231293</v>
      </c>
      <c r="M10" s="99"/>
    </row>
    <row r="11" spans="1:13" s="5" customFormat="1" ht="34.5" customHeight="1" x14ac:dyDescent="0.2">
      <c r="A11" s="4"/>
      <c r="B11" s="80" t="s">
        <v>6</v>
      </c>
      <c r="C11" s="85"/>
      <c r="D11" s="4"/>
      <c r="E11" s="80" t="s">
        <v>10</v>
      </c>
      <c r="F11" s="86"/>
      <c r="G11" s="86"/>
      <c r="H11" s="86"/>
      <c r="I11" s="81"/>
      <c r="J11" s="81"/>
      <c r="K11" s="81"/>
      <c r="L11" s="87" t="s">
        <v>8</v>
      </c>
      <c r="M11" s="88"/>
    </row>
    <row r="12" spans="1:13" s="7" customFormat="1" ht="21.75" customHeight="1" x14ac:dyDescent="0.25">
      <c r="A12" s="3" t="s">
        <v>11</v>
      </c>
      <c r="B12" s="89">
        <v>1014082</v>
      </c>
      <c r="C12" s="48"/>
      <c r="D12" s="89">
        <v>4082</v>
      </c>
      <c r="E12" s="90"/>
      <c r="F12" s="6" t="s">
        <v>12</v>
      </c>
      <c r="G12" s="89" t="s">
        <v>13</v>
      </c>
      <c r="H12" s="91"/>
      <c r="I12" s="92"/>
      <c r="J12" s="92"/>
      <c r="K12" s="92"/>
      <c r="L12" s="93" t="s">
        <v>14</v>
      </c>
      <c r="M12" s="92"/>
    </row>
    <row r="13" spans="1:13" s="10" customFormat="1" ht="71.25" customHeight="1" x14ac:dyDescent="0.25">
      <c r="A13" s="8"/>
      <c r="B13" s="80" t="s">
        <v>6</v>
      </c>
      <c r="C13" s="81"/>
      <c r="D13" s="80" t="s">
        <v>15</v>
      </c>
      <c r="E13" s="82"/>
      <c r="F13" s="9" t="s">
        <v>16</v>
      </c>
      <c r="G13" s="80" t="s">
        <v>17</v>
      </c>
      <c r="H13" s="80"/>
      <c r="I13" s="81"/>
      <c r="J13" s="81"/>
      <c r="K13" s="81"/>
      <c r="L13" s="80" t="s">
        <v>18</v>
      </c>
      <c r="M13" s="83"/>
    </row>
    <row r="14" spans="1:13" ht="19.5" customHeight="1" x14ac:dyDescent="0.25">
      <c r="A14" s="84" t="s">
        <v>19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x14ac:dyDescent="0.25">
      <c r="A15" s="11"/>
    </row>
    <row r="16" spans="1:13" ht="35.25" customHeight="1" x14ac:dyDescent="0.25">
      <c r="A16" s="12" t="s">
        <v>20</v>
      </c>
      <c r="B16" s="59" t="s">
        <v>21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26" ht="32.25" customHeight="1" x14ac:dyDescent="0.25">
      <c r="A17" s="12"/>
      <c r="B17" s="52" t="s">
        <v>22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</row>
    <row r="18" spans="1:26" x14ac:dyDescent="0.25">
      <c r="A18" s="11"/>
    </row>
    <row r="19" spans="1:26" ht="13.5" customHeight="1" x14ac:dyDescent="0.25">
      <c r="A19" s="13" t="s">
        <v>23</v>
      </c>
    </row>
    <row r="20" spans="1:26" ht="27.75" customHeight="1" x14ac:dyDescent="0.25">
      <c r="A20" s="13"/>
      <c r="B20" s="73" t="s">
        <v>24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26" x14ac:dyDescent="0.25">
      <c r="A21" s="13" t="s">
        <v>25</v>
      </c>
    </row>
    <row r="22" spans="1:26" x14ac:dyDescent="0.25">
      <c r="A22" s="11"/>
    </row>
    <row r="23" spans="1:26" ht="32.25" customHeight="1" x14ac:dyDescent="0.25">
      <c r="A23" s="12" t="s">
        <v>20</v>
      </c>
      <c r="B23" s="59" t="s">
        <v>26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26" ht="34.5" customHeight="1" x14ac:dyDescent="0.25">
      <c r="A24" s="12"/>
      <c r="B24" s="52" t="s">
        <v>22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26" x14ac:dyDescent="0.25">
      <c r="A25" s="11"/>
    </row>
    <row r="26" spans="1:26" x14ac:dyDescent="0.25">
      <c r="A26" s="13" t="s">
        <v>27</v>
      </c>
    </row>
    <row r="27" spans="1:26" s="16" customFormat="1" ht="15.75" customHeight="1" x14ac:dyDescent="0.25">
      <c r="A27" s="14" t="s">
        <v>28</v>
      </c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11"/>
      <c r="M28" s="17" t="s">
        <v>29</v>
      </c>
    </row>
    <row r="29" spans="1:26" ht="42" customHeight="1" x14ac:dyDescent="0.25">
      <c r="A29" s="59" t="s">
        <v>20</v>
      </c>
      <c r="B29" s="59" t="s">
        <v>30</v>
      </c>
      <c r="C29" s="59"/>
      <c r="D29" s="59"/>
      <c r="E29" s="59" t="s">
        <v>31</v>
      </c>
      <c r="F29" s="59"/>
      <c r="G29" s="59"/>
      <c r="H29" s="59" t="s">
        <v>32</v>
      </c>
      <c r="I29" s="59"/>
      <c r="J29" s="59"/>
      <c r="K29" s="59" t="s">
        <v>33</v>
      </c>
      <c r="L29" s="59"/>
      <c r="M29" s="59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33" customHeight="1" x14ac:dyDescent="0.25">
      <c r="A30" s="59"/>
      <c r="B30" s="59"/>
      <c r="C30" s="59"/>
      <c r="D30" s="59"/>
      <c r="E30" s="12" t="s">
        <v>34</v>
      </c>
      <c r="F30" s="12" t="s">
        <v>35</v>
      </c>
      <c r="G30" s="12" t="s">
        <v>36</v>
      </c>
      <c r="H30" s="12" t="s">
        <v>34</v>
      </c>
      <c r="I30" s="12" t="s">
        <v>35</v>
      </c>
      <c r="J30" s="12" t="s">
        <v>36</v>
      </c>
      <c r="K30" s="12" t="s">
        <v>34</v>
      </c>
      <c r="L30" s="12" t="s">
        <v>35</v>
      </c>
      <c r="M30" s="12" t="s">
        <v>36</v>
      </c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5">
      <c r="A31" s="12">
        <v>1</v>
      </c>
      <c r="B31" s="59">
        <v>2</v>
      </c>
      <c r="C31" s="59"/>
      <c r="D31" s="59"/>
      <c r="E31" s="12">
        <v>3</v>
      </c>
      <c r="F31" s="12">
        <v>4</v>
      </c>
      <c r="G31" s="12">
        <v>5</v>
      </c>
      <c r="H31" s="12">
        <v>6</v>
      </c>
      <c r="I31" s="12">
        <v>7</v>
      </c>
      <c r="J31" s="12">
        <v>8</v>
      </c>
      <c r="K31" s="12">
        <v>9</v>
      </c>
      <c r="L31" s="12">
        <v>10</v>
      </c>
      <c r="M31" s="12">
        <v>11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6.25" customHeight="1" x14ac:dyDescent="0.25">
      <c r="A32" s="12"/>
      <c r="B32" s="59" t="s">
        <v>37</v>
      </c>
      <c r="C32" s="59"/>
      <c r="D32" s="59"/>
      <c r="E32" s="12">
        <f>E33+E34</f>
        <v>5491521</v>
      </c>
      <c r="F32" s="12">
        <f t="shared" ref="F32:M32" si="0">F33+F34</f>
        <v>0</v>
      </c>
      <c r="G32" s="12">
        <f t="shared" si="0"/>
        <v>5491521</v>
      </c>
      <c r="H32" s="12">
        <f t="shared" si="0"/>
        <v>3020262.97</v>
      </c>
      <c r="I32" s="12">
        <f t="shared" si="0"/>
        <v>0</v>
      </c>
      <c r="J32" s="12">
        <f t="shared" si="0"/>
        <v>3020262.97</v>
      </c>
      <c r="K32" s="19">
        <f t="shared" si="0"/>
        <v>-2471258.0299999998</v>
      </c>
      <c r="L32" s="19">
        <f t="shared" si="0"/>
        <v>0</v>
      </c>
      <c r="M32" s="19">
        <f t="shared" si="0"/>
        <v>-2471258.0299999998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93.75" customHeight="1" x14ac:dyDescent="0.25">
      <c r="A33" s="12"/>
      <c r="B33" s="59" t="s">
        <v>38</v>
      </c>
      <c r="C33" s="59"/>
      <c r="D33" s="59"/>
      <c r="E33" s="20">
        <v>5429521</v>
      </c>
      <c r="F33" s="21"/>
      <c r="G33" s="12">
        <f>E33+F33</f>
        <v>5429521</v>
      </c>
      <c r="H33" s="12">
        <f>3020262.97-H34</f>
        <v>2958262.97</v>
      </c>
      <c r="I33" s="12"/>
      <c r="J33" s="12">
        <f>H33+I33</f>
        <v>2958262.97</v>
      </c>
      <c r="K33" s="19">
        <f t="shared" ref="K33:M34" si="1">H33-E33</f>
        <v>-2471258.0299999998</v>
      </c>
      <c r="L33" s="19">
        <f t="shared" si="1"/>
        <v>0</v>
      </c>
      <c r="M33" s="19">
        <f t="shared" si="1"/>
        <v>-2471258.0299999998</v>
      </c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45.75" customHeight="1" x14ac:dyDescent="0.25">
      <c r="A34" s="12"/>
      <c r="B34" s="59" t="s">
        <v>39</v>
      </c>
      <c r="C34" s="59"/>
      <c r="D34" s="59"/>
      <c r="E34" s="20">
        <v>62000</v>
      </c>
      <c r="F34" s="21"/>
      <c r="G34" s="12">
        <f>E34+F34</f>
        <v>62000</v>
      </c>
      <c r="H34" s="12">
        <v>62000</v>
      </c>
      <c r="I34" s="12"/>
      <c r="J34" s="12">
        <f>H34+I34</f>
        <v>62000</v>
      </c>
      <c r="K34" s="12">
        <f t="shared" si="1"/>
        <v>0</v>
      </c>
      <c r="L34" s="12">
        <f t="shared" si="1"/>
        <v>0</v>
      </c>
      <c r="M34" s="12">
        <f t="shared" si="1"/>
        <v>0</v>
      </c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7.25" customHeight="1" x14ac:dyDescent="0.25">
      <c r="A35" s="18"/>
      <c r="B35" s="18"/>
      <c r="C35" s="18"/>
      <c r="D35" s="18"/>
      <c r="E35" s="22"/>
      <c r="F35" s="23"/>
      <c r="G35" s="18"/>
      <c r="H35" s="18"/>
      <c r="I35" s="18"/>
      <c r="J35" s="18"/>
      <c r="K35" s="18"/>
      <c r="L35" s="18"/>
      <c r="M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43.5" customHeight="1" x14ac:dyDescent="0.25">
      <c r="A36" s="74" t="s">
        <v>40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33" customHeight="1" x14ac:dyDescent="0.25">
      <c r="A37" s="24" t="s">
        <v>20</v>
      </c>
      <c r="B37" s="56" t="s">
        <v>41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7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0.25" customHeight="1" x14ac:dyDescent="0.25">
      <c r="A38" s="24">
        <v>1</v>
      </c>
      <c r="B38" s="56">
        <v>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7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0.75" customHeight="1" x14ac:dyDescent="0.25">
      <c r="A39" s="25"/>
      <c r="B39" s="44" t="s">
        <v>42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5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0.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1:26" ht="19.5" customHeight="1" x14ac:dyDescent="0.25">
      <c r="A41" s="73" t="s">
        <v>43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26" x14ac:dyDescent="0.25">
      <c r="A42" s="11"/>
      <c r="M42" s="17" t="s">
        <v>29</v>
      </c>
    </row>
    <row r="43" spans="1:26" ht="31.5" customHeight="1" x14ac:dyDescent="0.25">
      <c r="A43" s="59" t="s">
        <v>44</v>
      </c>
      <c r="B43" s="59" t="s">
        <v>45</v>
      </c>
      <c r="C43" s="59"/>
      <c r="D43" s="59"/>
      <c r="E43" s="59" t="s">
        <v>31</v>
      </c>
      <c r="F43" s="59"/>
      <c r="G43" s="59"/>
      <c r="H43" s="59" t="s">
        <v>32</v>
      </c>
      <c r="I43" s="59"/>
      <c r="J43" s="59"/>
      <c r="K43" s="59" t="s">
        <v>33</v>
      </c>
      <c r="L43" s="59"/>
      <c r="M43" s="59"/>
    </row>
    <row r="44" spans="1:26" ht="33.75" customHeight="1" x14ac:dyDescent="0.25">
      <c r="A44" s="59"/>
      <c r="B44" s="59"/>
      <c r="C44" s="59"/>
      <c r="D44" s="59"/>
      <c r="E44" s="12" t="s">
        <v>34</v>
      </c>
      <c r="F44" s="12" t="s">
        <v>35</v>
      </c>
      <c r="G44" s="12" t="s">
        <v>36</v>
      </c>
      <c r="H44" s="12" t="s">
        <v>34</v>
      </c>
      <c r="I44" s="12" t="s">
        <v>35</v>
      </c>
      <c r="J44" s="12" t="s">
        <v>36</v>
      </c>
      <c r="K44" s="12" t="s">
        <v>34</v>
      </c>
      <c r="L44" s="12" t="s">
        <v>35</v>
      </c>
      <c r="M44" s="12" t="s">
        <v>36</v>
      </c>
    </row>
    <row r="45" spans="1:26" x14ac:dyDescent="0.25">
      <c r="A45" s="12">
        <v>1</v>
      </c>
      <c r="B45" s="59">
        <v>2</v>
      </c>
      <c r="C45" s="59"/>
      <c r="D45" s="59"/>
      <c r="E45" s="12">
        <v>3</v>
      </c>
      <c r="F45" s="12">
        <v>4</v>
      </c>
      <c r="G45" s="12">
        <v>5</v>
      </c>
      <c r="H45" s="12">
        <v>6</v>
      </c>
      <c r="I45" s="12">
        <v>7</v>
      </c>
      <c r="J45" s="12">
        <v>8</v>
      </c>
      <c r="K45" s="12">
        <v>9</v>
      </c>
      <c r="L45" s="12">
        <v>10</v>
      </c>
      <c r="M45" s="12">
        <v>11</v>
      </c>
    </row>
    <row r="46" spans="1:26" ht="69.75" customHeight="1" x14ac:dyDescent="0.25">
      <c r="A46" s="12"/>
      <c r="B46" s="49" t="s">
        <v>46</v>
      </c>
      <c r="C46" s="60"/>
      <c r="D46" s="61"/>
      <c r="E46" s="26">
        <f>E49-E47-E48</f>
        <v>4772481</v>
      </c>
      <c r="F46" s="21"/>
      <c r="G46" s="21">
        <f>E46+F46</f>
        <v>4772481</v>
      </c>
      <c r="H46" s="12">
        <f>H32-H47-H48</f>
        <v>2302368.5300000003</v>
      </c>
      <c r="I46" s="12"/>
      <c r="J46" s="12">
        <f>H46+I46</f>
        <v>2302368.5300000003</v>
      </c>
      <c r="K46" s="12">
        <f>H46-E46</f>
        <v>-2470112.4699999997</v>
      </c>
      <c r="L46" s="12"/>
      <c r="M46" s="12">
        <f>J46-G46</f>
        <v>-2470112.4699999997</v>
      </c>
    </row>
    <row r="47" spans="1:26" ht="34.5" customHeight="1" x14ac:dyDescent="0.25">
      <c r="A47" s="12"/>
      <c r="B47" s="49" t="s">
        <v>47</v>
      </c>
      <c r="C47" s="70"/>
      <c r="D47" s="71"/>
      <c r="E47" s="26">
        <f>337680+206360</f>
        <v>544040</v>
      </c>
      <c r="F47" s="21"/>
      <c r="G47" s="21">
        <f>E47+F47</f>
        <v>544040</v>
      </c>
      <c r="H47" s="26">
        <f>337680+206360</f>
        <v>544040</v>
      </c>
      <c r="I47" s="21"/>
      <c r="J47" s="12">
        <f>H47+I47</f>
        <v>544040</v>
      </c>
      <c r="K47" s="12">
        <f>H47-E47</f>
        <v>0</v>
      </c>
      <c r="L47" s="12"/>
      <c r="M47" s="12">
        <f>K47+L47</f>
        <v>0</v>
      </c>
    </row>
    <row r="48" spans="1:26" ht="98.25" customHeight="1" x14ac:dyDescent="0.25">
      <c r="A48" s="12"/>
      <c r="B48" s="49" t="s">
        <v>48</v>
      </c>
      <c r="C48" s="60"/>
      <c r="D48" s="61"/>
      <c r="E48" s="26">
        <f>100000+75000</f>
        <v>175000</v>
      </c>
      <c r="F48" s="21"/>
      <c r="G48" s="21">
        <f>E48+F48</f>
        <v>175000</v>
      </c>
      <c r="H48" s="12">
        <v>173854.44</v>
      </c>
      <c r="I48" s="12"/>
      <c r="J48" s="12">
        <f>H48+I48</f>
        <v>173854.44</v>
      </c>
      <c r="K48" s="12">
        <f>H48-E48</f>
        <v>-1145.5599999999977</v>
      </c>
      <c r="L48" s="12"/>
      <c r="M48" s="12">
        <f>K48+L48</f>
        <v>-1145.5599999999977</v>
      </c>
    </row>
    <row r="49" spans="1:26" ht="33" customHeight="1" x14ac:dyDescent="0.25">
      <c r="A49" s="12"/>
      <c r="B49" s="59" t="s">
        <v>37</v>
      </c>
      <c r="C49" s="72"/>
      <c r="D49" s="72"/>
      <c r="E49" s="21">
        <f>E32</f>
        <v>5491521</v>
      </c>
      <c r="F49" s="21">
        <f t="shared" ref="F49:M49" si="2">F46+F47+F48</f>
        <v>0</v>
      </c>
      <c r="G49" s="21">
        <f t="shared" si="2"/>
        <v>5491521</v>
      </c>
      <c r="H49" s="21">
        <f>H32</f>
        <v>3020262.97</v>
      </c>
      <c r="I49" s="21">
        <f t="shared" si="2"/>
        <v>0</v>
      </c>
      <c r="J49" s="21">
        <f t="shared" si="2"/>
        <v>3020262.97</v>
      </c>
      <c r="K49" s="21">
        <f t="shared" si="2"/>
        <v>-2471258.0299999998</v>
      </c>
      <c r="L49" s="21">
        <f t="shared" si="2"/>
        <v>0</v>
      </c>
      <c r="M49" s="21">
        <f t="shared" si="2"/>
        <v>-2471258.0299999998</v>
      </c>
    </row>
    <row r="50" spans="1:26" x14ac:dyDescent="0.25">
      <c r="A50" s="11"/>
    </row>
    <row r="51" spans="1:26" x14ac:dyDescent="0.25">
      <c r="A51" s="13" t="s">
        <v>49</v>
      </c>
    </row>
    <row r="52" spans="1:26" s="16" customFormat="1" ht="15.75" customHeight="1" x14ac:dyDescent="0.25">
      <c r="A52" s="27" t="s">
        <v>50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25">
      <c r="A53" s="11"/>
    </row>
    <row r="54" spans="1:26" ht="71.25" customHeight="1" x14ac:dyDescent="0.25">
      <c r="A54" s="59" t="s">
        <v>44</v>
      </c>
      <c r="B54" s="59" t="s">
        <v>51</v>
      </c>
      <c r="C54" s="59" t="s">
        <v>52</v>
      </c>
      <c r="D54" s="59" t="s">
        <v>53</v>
      </c>
      <c r="E54" s="59" t="s">
        <v>31</v>
      </c>
      <c r="F54" s="59"/>
      <c r="G54" s="59"/>
      <c r="H54" s="59" t="s">
        <v>54</v>
      </c>
      <c r="I54" s="59"/>
      <c r="J54" s="59"/>
      <c r="K54" s="59" t="s">
        <v>33</v>
      </c>
      <c r="L54" s="59"/>
      <c r="M54" s="59"/>
    </row>
    <row r="55" spans="1:26" ht="50.25" customHeight="1" x14ac:dyDescent="0.25">
      <c r="A55" s="59"/>
      <c r="B55" s="59"/>
      <c r="C55" s="59"/>
      <c r="D55" s="59"/>
      <c r="E55" s="12" t="s">
        <v>34</v>
      </c>
      <c r="F55" s="12" t="s">
        <v>35</v>
      </c>
      <c r="G55" s="12" t="s">
        <v>36</v>
      </c>
      <c r="H55" s="12" t="s">
        <v>34</v>
      </c>
      <c r="I55" s="12" t="s">
        <v>35</v>
      </c>
      <c r="J55" s="12" t="s">
        <v>36</v>
      </c>
      <c r="K55" s="12" t="s">
        <v>34</v>
      </c>
      <c r="L55" s="12" t="s">
        <v>35</v>
      </c>
      <c r="M55" s="12" t="s">
        <v>36</v>
      </c>
    </row>
    <row r="56" spans="1:26" x14ac:dyDescent="0.25">
      <c r="A56" s="12">
        <v>1</v>
      </c>
      <c r="B56" s="12">
        <v>2</v>
      </c>
      <c r="C56" s="12">
        <v>3</v>
      </c>
      <c r="D56" s="12">
        <v>4</v>
      </c>
      <c r="E56" s="12">
        <v>5</v>
      </c>
      <c r="F56" s="12">
        <v>6</v>
      </c>
      <c r="G56" s="12">
        <v>7</v>
      </c>
      <c r="H56" s="12">
        <v>8</v>
      </c>
      <c r="I56" s="12">
        <v>9</v>
      </c>
      <c r="J56" s="12">
        <v>10</v>
      </c>
      <c r="K56" s="12">
        <v>11</v>
      </c>
      <c r="L56" s="12">
        <v>12</v>
      </c>
      <c r="M56" s="12">
        <v>13</v>
      </c>
    </row>
    <row r="57" spans="1:26" ht="32.25" customHeight="1" x14ac:dyDescent="0.25">
      <c r="A57" s="28">
        <v>1</v>
      </c>
      <c r="B57" s="29" t="s">
        <v>55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26" ht="194.25" customHeight="1" x14ac:dyDescent="0.25">
      <c r="A58" s="12"/>
      <c r="B58" s="30" t="s">
        <v>56</v>
      </c>
      <c r="C58" s="26" t="s">
        <v>57</v>
      </c>
      <c r="D58" s="26" t="s">
        <v>58</v>
      </c>
      <c r="E58" s="12">
        <v>4710481</v>
      </c>
      <c r="F58" s="12"/>
      <c r="G58" s="12">
        <f>E58</f>
        <v>4710481</v>
      </c>
      <c r="H58" s="12">
        <v>2240368.5300000003</v>
      </c>
      <c r="I58" s="12"/>
      <c r="J58" s="12">
        <f>H58</f>
        <v>2240368.5300000003</v>
      </c>
      <c r="K58" s="12">
        <f>H58-E58</f>
        <v>-2470112.4699999997</v>
      </c>
      <c r="L58" s="12"/>
      <c r="M58" s="12">
        <f>J58-G58</f>
        <v>-2470112.4699999997</v>
      </c>
    </row>
    <row r="59" spans="1:26" ht="99" customHeight="1" x14ac:dyDescent="0.25">
      <c r="A59" s="12"/>
      <c r="B59" s="31" t="s">
        <v>59</v>
      </c>
      <c r="C59" s="26" t="s">
        <v>60</v>
      </c>
      <c r="D59" s="26" t="s">
        <v>58</v>
      </c>
      <c r="E59" s="12">
        <v>62000</v>
      </c>
      <c r="F59" s="12"/>
      <c r="G59" s="12">
        <f>E59</f>
        <v>62000</v>
      </c>
      <c r="H59" s="12">
        <v>62000</v>
      </c>
      <c r="I59" s="12"/>
      <c r="J59" s="12">
        <f>H59</f>
        <v>62000</v>
      </c>
      <c r="K59" s="12">
        <f>H59-E59</f>
        <v>0</v>
      </c>
      <c r="L59" s="12"/>
      <c r="M59" s="12">
        <f>J59-G59</f>
        <v>0</v>
      </c>
    </row>
    <row r="60" spans="1:26" ht="133.5" customHeight="1" x14ac:dyDescent="0.25">
      <c r="A60" s="12"/>
      <c r="B60" s="32" t="s">
        <v>61</v>
      </c>
      <c r="C60" s="26" t="s">
        <v>57</v>
      </c>
      <c r="D60" s="26" t="s">
        <v>58</v>
      </c>
      <c r="E60" s="12">
        <f>E47</f>
        <v>544040</v>
      </c>
      <c r="F60" s="12"/>
      <c r="G60" s="12">
        <f>E60</f>
        <v>544040</v>
      </c>
      <c r="H60" s="12">
        <f>H47</f>
        <v>544040</v>
      </c>
      <c r="I60" s="12"/>
      <c r="J60" s="12">
        <f>H60</f>
        <v>544040</v>
      </c>
      <c r="K60" s="12">
        <f>H60-E60</f>
        <v>0</v>
      </c>
      <c r="L60" s="12"/>
      <c r="M60" s="12">
        <f>J60-G60</f>
        <v>0</v>
      </c>
    </row>
    <row r="61" spans="1:26" ht="27" customHeight="1" x14ac:dyDescent="0.25">
      <c r="A61" s="28">
        <v>2</v>
      </c>
      <c r="B61" s="28" t="s">
        <v>62</v>
      </c>
      <c r="C61" s="26"/>
      <c r="D61" s="26"/>
      <c r="E61" s="12"/>
      <c r="F61" s="12"/>
      <c r="G61" s="12"/>
      <c r="H61" s="12"/>
      <c r="I61" s="12"/>
      <c r="J61" s="12"/>
      <c r="K61" s="12"/>
      <c r="L61" s="12"/>
      <c r="M61" s="12"/>
    </row>
    <row r="62" spans="1:26" ht="70.5" customHeight="1" x14ac:dyDescent="0.25">
      <c r="A62" s="12"/>
      <c r="B62" s="32" t="s">
        <v>63</v>
      </c>
      <c r="C62" s="12" t="s">
        <v>64</v>
      </c>
      <c r="D62" s="12" t="s">
        <v>65</v>
      </c>
      <c r="E62" s="26">
        <v>51</v>
      </c>
      <c r="F62" s="12"/>
      <c r="G62" s="12">
        <f>E62</f>
        <v>51</v>
      </c>
      <c r="H62" s="12">
        <v>52</v>
      </c>
      <c r="I62" s="12"/>
      <c r="J62" s="12">
        <f>H62</f>
        <v>52</v>
      </c>
      <c r="K62" s="12">
        <f>H62-E62</f>
        <v>1</v>
      </c>
      <c r="L62" s="12"/>
      <c r="M62" s="12">
        <f>K62</f>
        <v>1</v>
      </c>
    </row>
    <row r="63" spans="1:26" ht="137.25" customHeight="1" x14ac:dyDescent="0.25">
      <c r="A63" s="12"/>
      <c r="B63" s="32" t="s">
        <v>66</v>
      </c>
      <c r="C63" s="12" t="s">
        <v>67</v>
      </c>
      <c r="D63" s="12" t="s">
        <v>68</v>
      </c>
      <c r="E63" s="26">
        <v>14</v>
      </c>
      <c r="F63" s="12"/>
      <c r="G63" s="12">
        <f>E63</f>
        <v>14</v>
      </c>
      <c r="H63" s="12">
        <v>14</v>
      </c>
      <c r="I63" s="12"/>
      <c r="J63" s="12">
        <f>H63</f>
        <v>14</v>
      </c>
      <c r="K63" s="12">
        <f>H63-E63</f>
        <v>0</v>
      </c>
      <c r="L63" s="12"/>
      <c r="M63" s="12">
        <f>K63</f>
        <v>0</v>
      </c>
    </row>
    <row r="64" spans="1:26" ht="35.25" customHeight="1" x14ac:dyDescent="0.25">
      <c r="A64" s="28">
        <v>3</v>
      </c>
      <c r="B64" s="28" t="s">
        <v>69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26" ht="75" customHeight="1" x14ac:dyDescent="0.25">
      <c r="A65" s="28"/>
      <c r="B65" s="30" t="s">
        <v>70</v>
      </c>
      <c r="C65" s="12" t="s">
        <v>57</v>
      </c>
      <c r="D65" s="12" t="s">
        <v>71</v>
      </c>
      <c r="E65" s="33">
        <v>92362</v>
      </c>
      <c r="F65" s="34"/>
      <c r="G65" s="34">
        <f>E65</f>
        <v>92362</v>
      </c>
      <c r="H65" s="33">
        <v>43084</v>
      </c>
      <c r="I65" s="34"/>
      <c r="J65" s="34">
        <f>H65</f>
        <v>43084</v>
      </c>
      <c r="K65" s="34">
        <f>H65-E65</f>
        <v>-49278</v>
      </c>
      <c r="L65" s="34"/>
      <c r="M65" s="34">
        <f>K65</f>
        <v>-49278</v>
      </c>
    </row>
    <row r="66" spans="1:26" ht="134.25" customHeight="1" x14ac:dyDescent="0.25">
      <c r="A66" s="28"/>
      <c r="B66" s="32" t="s">
        <v>72</v>
      </c>
      <c r="C66" s="12" t="s">
        <v>57</v>
      </c>
      <c r="D66" s="12" t="s">
        <v>71</v>
      </c>
      <c r="E66" s="33">
        <v>3238</v>
      </c>
      <c r="F66" s="34"/>
      <c r="G66" s="34">
        <f>E66</f>
        <v>3238</v>
      </c>
      <c r="H66" s="33">
        <v>3238</v>
      </c>
      <c r="I66" s="34"/>
      <c r="J66" s="34">
        <f>H66</f>
        <v>3238</v>
      </c>
      <c r="K66" s="34">
        <f>H66-E66</f>
        <v>0</v>
      </c>
      <c r="L66" s="34"/>
      <c r="M66" s="34">
        <f>K66</f>
        <v>0</v>
      </c>
    </row>
    <row r="67" spans="1:26" ht="24" customHeight="1" x14ac:dyDescent="0.25">
      <c r="A67" s="28">
        <v>4</v>
      </c>
      <c r="B67" s="28" t="s">
        <v>73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P67" s="35"/>
      <c r="Q67" s="35"/>
      <c r="R67" s="35"/>
    </row>
    <row r="68" spans="1:26" ht="85.5" customHeight="1" x14ac:dyDescent="0.25">
      <c r="A68" s="28"/>
      <c r="B68" s="31" t="s">
        <v>74</v>
      </c>
      <c r="C68" s="26" t="s">
        <v>75</v>
      </c>
      <c r="D68" s="26" t="s">
        <v>71</v>
      </c>
      <c r="E68" s="26">
        <v>100</v>
      </c>
      <c r="F68" s="12"/>
      <c r="G68" s="12">
        <f>E68</f>
        <v>100</v>
      </c>
      <c r="H68" s="12">
        <v>100</v>
      </c>
      <c r="I68" s="12"/>
      <c r="J68" s="12">
        <f>H68</f>
        <v>100</v>
      </c>
      <c r="K68" s="12">
        <f>H68-E68</f>
        <v>0</v>
      </c>
      <c r="L68" s="12"/>
      <c r="M68" s="12">
        <f>J68-G68</f>
        <v>0</v>
      </c>
      <c r="P68" s="35"/>
      <c r="Q68" s="35"/>
      <c r="R68" s="35"/>
    </row>
    <row r="69" spans="1:26" ht="195" customHeight="1" x14ac:dyDescent="0.25">
      <c r="A69" s="28"/>
      <c r="B69" s="30" t="s">
        <v>76</v>
      </c>
      <c r="C69" s="26" t="s">
        <v>75</v>
      </c>
      <c r="D69" s="26" t="s">
        <v>71</v>
      </c>
      <c r="E69" s="36">
        <v>102</v>
      </c>
      <c r="F69" s="36"/>
      <c r="G69" s="36">
        <f>E69</f>
        <v>102</v>
      </c>
      <c r="H69" s="36">
        <v>104</v>
      </c>
      <c r="I69" s="36"/>
      <c r="J69" s="36">
        <f>H69</f>
        <v>104</v>
      </c>
      <c r="K69" s="36">
        <f>H69-E69</f>
        <v>2</v>
      </c>
      <c r="L69" s="36"/>
      <c r="M69" s="36">
        <f>J69-G69</f>
        <v>2</v>
      </c>
      <c r="P69" s="35"/>
      <c r="Q69" s="35"/>
      <c r="R69" s="35"/>
    </row>
    <row r="70" spans="1:26" ht="20.25" customHeight="1" x14ac:dyDescent="0.25">
      <c r="A70" s="49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1"/>
    </row>
    <row r="71" spans="1:26" s="16" customFormat="1" ht="18.75" customHeight="1" x14ac:dyDescent="0.25">
      <c r="A71" s="47" t="s">
        <v>77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s="16" customFormat="1" ht="18.7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s="16" customFormat="1" ht="18.75" customHeight="1" x14ac:dyDescent="0.25">
      <c r="A73" s="62" t="s">
        <v>44</v>
      </c>
      <c r="B73" s="64" t="s">
        <v>51</v>
      </c>
      <c r="C73" s="65"/>
      <c r="D73" s="62" t="s">
        <v>52</v>
      </c>
      <c r="E73" s="64" t="s">
        <v>78</v>
      </c>
      <c r="F73" s="68"/>
      <c r="G73" s="68"/>
      <c r="H73" s="68"/>
      <c r="I73" s="68"/>
      <c r="J73" s="68"/>
      <c r="K73" s="68"/>
      <c r="L73" s="68"/>
      <c r="M73" s="65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s="16" customFormat="1" ht="18.75" customHeight="1" x14ac:dyDescent="0.25">
      <c r="A74" s="63"/>
      <c r="B74" s="66"/>
      <c r="C74" s="67"/>
      <c r="D74" s="63"/>
      <c r="E74" s="66"/>
      <c r="F74" s="69"/>
      <c r="G74" s="69"/>
      <c r="H74" s="69"/>
      <c r="I74" s="69"/>
      <c r="J74" s="69"/>
      <c r="K74" s="69"/>
      <c r="L74" s="69"/>
      <c r="M74" s="67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s="16" customFormat="1" ht="18.75" customHeight="1" x14ac:dyDescent="0.25">
      <c r="A75" s="24">
        <v>1</v>
      </c>
      <c r="B75" s="56">
        <v>2</v>
      </c>
      <c r="C75" s="57"/>
      <c r="D75" s="24">
        <v>3</v>
      </c>
      <c r="E75" s="56">
        <v>4</v>
      </c>
      <c r="F75" s="58"/>
      <c r="G75" s="58"/>
      <c r="H75" s="58"/>
      <c r="I75" s="58"/>
      <c r="J75" s="58"/>
      <c r="K75" s="58"/>
      <c r="L75" s="58"/>
      <c r="M75" s="57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s="16" customFormat="1" ht="18.75" customHeight="1" x14ac:dyDescent="0.25">
      <c r="A76" s="24">
        <v>1</v>
      </c>
      <c r="B76" s="56" t="s">
        <v>55</v>
      </c>
      <c r="C76" s="57"/>
      <c r="D76" s="24"/>
      <c r="E76" s="56"/>
      <c r="F76" s="58"/>
      <c r="G76" s="58"/>
      <c r="H76" s="58"/>
      <c r="I76" s="58"/>
      <c r="J76" s="58"/>
      <c r="K76" s="58"/>
      <c r="L76" s="58"/>
      <c r="M76" s="57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s="16" customFormat="1" ht="104.25" customHeight="1" x14ac:dyDescent="0.25">
      <c r="A77" s="24"/>
      <c r="B77" s="44" t="str">
        <f>B58</f>
        <v>Обсяг видатків спрямованих на проведення культурно-освітніх заходів за рахунок коштів місцевих бюджетів</v>
      </c>
      <c r="C77" s="45"/>
      <c r="D77" s="24" t="s">
        <v>60</v>
      </c>
      <c r="E77" s="44" t="s">
        <v>42</v>
      </c>
      <c r="F77" s="46"/>
      <c r="G77" s="46"/>
      <c r="H77" s="46"/>
      <c r="I77" s="46"/>
      <c r="J77" s="46"/>
      <c r="K77" s="46"/>
      <c r="L77" s="46"/>
      <c r="M77" s="45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s="16" customFormat="1" ht="18.75" customHeight="1" x14ac:dyDescent="0.25">
      <c r="A78" s="24">
        <v>3</v>
      </c>
      <c r="B78" s="56" t="s">
        <v>69</v>
      </c>
      <c r="C78" s="57"/>
      <c r="D78" s="24"/>
      <c r="E78" s="56"/>
      <c r="F78" s="58"/>
      <c r="G78" s="58"/>
      <c r="H78" s="58"/>
      <c r="I78" s="58"/>
      <c r="J78" s="58"/>
      <c r="K78" s="58"/>
      <c r="L78" s="58"/>
      <c r="M78" s="57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s="16" customFormat="1" ht="51" customHeight="1" x14ac:dyDescent="0.25">
      <c r="A79" s="24"/>
      <c r="B79" s="44" t="str">
        <f>B65</f>
        <v>Середні витрати на проведення одного заходу</v>
      </c>
      <c r="C79" s="45"/>
      <c r="D79" s="24" t="s">
        <v>57</v>
      </c>
      <c r="E79" s="44" t="s">
        <v>42</v>
      </c>
      <c r="F79" s="46"/>
      <c r="G79" s="46"/>
      <c r="H79" s="46"/>
      <c r="I79" s="46"/>
      <c r="J79" s="46"/>
      <c r="K79" s="46"/>
      <c r="L79" s="46"/>
      <c r="M79" s="45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s="16" customFormat="1" ht="18.75" customHeight="1" x14ac:dyDescent="0.25">
      <c r="A80" s="24">
        <v>4</v>
      </c>
      <c r="B80" s="56" t="s">
        <v>73</v>
      </c>
      <c r="C80" s="57"/>
      <c r="D80" s="24"/>
      <c r="E80" s="56"/>
      <c r="F80" s="58"/>
      <c r="G80" s="58"/>
      <c r="H80" s="58"/>
      <c r="I80" s="58"/>
      <c r="J80" s="58"/>
      <c r="K80" s="58"/>
      <c r="L80" s="58"/>
      <c r="M80" s="57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s="16" customFormat="1" ht="108" customHeight="1" x14ac:dyDescent="0.25">
      <c r="A81" s="24"/>
      <c r="B81" s="44" t="str">
        <f>B69</f>
        <v>Динаміка збільшення кількості заходів у плановому періоді по відношенню до фактичного показника попереднього періоду</v>
      </c>
      <c r="C81" s="45"/>
      <c r="D81" s="24" t="s">
        <v>75</v>
      </c>
      <c r="E81" s="44" t="s">
        <v>79</v>
      </c>
      <c r="F81" s="46"/>
      <c r="G81" s="46"/>
      <c r="H81" s="46"/>
      <c r="I81" s="46"/>
      <c r="J81" s="46"/>
      <c r="K81" s="46"/>
      <c r="L81" s="46"/>
      <c r="M81" s="45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s="16" customFormat="1" ht="18.7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s="16" customFormat="1" ht="18.75" customHeight="1" x14ac:dyDescent="0.25">
      <c r="A83" s="47" t="s">
        <v>80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s="16" customFormat="1" ht="18.75" customHeight="1" x14ac:dyDescent="0.25">
      <c r="A84" s="49" t="s">
        <v>81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1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25">
      <c r="A85" s="11"/>
    </row>
    <row r="86" spans="1:26" ht="18" customHeight="1" x14ac:dyDescent="0.25">
      <c r="A86" s="13" t="s">
        <v>82</v>
      </c>
      <c r="B86" s="13"/>
      <c r="C86" s="13"/>
      <c r="D86" s="13"/>
    </row>
    <row r="87" spans="1:26" ht="22.5" customHeight="1" x14ac:dyDescent="0.25">
      <c r="A87" s="52" t="s">
        <v>83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4"/>
    </row>
    <row r="88" spans="1:26" ht="54" customHeight="1" x14ac:dyDescent="0.25">
      <c r="A88" s="55" t="s">
        <v>84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26" ht="19.5" customHeight="1" x14ac:dyDescent="0.25">
      <c r="A89" s="38"/>
      <c r="B89" s="38"/>
      <c r="C89" s="38"/>
      <c r="D89" s="38"/>
    </row>
    <row r="90" spans="1:26" x14ac:dyDescent="0.25">
      <c r="A90" s="40" t="s">
        <v>85</v>
      </c>
      <c r="B90" s="40"/>
      <c r="C90" s="40"/>
      <c r="D90" s="40"/>
      <c r="E90" s="40"/>
    </row>
    <row r="91" spans="1:26" ht="31.5" customHeight="1" x14ac:dyDescent="0.25">
      <c r="A91" s="40"/>
      <c r="B91" s="40"/>
      <c r="C91" s="40"/>
      <c r="D91" s="40"/>
      <c r="E91" s="40"/>
      <c r="G91" s="41"/>
      <c r="H91" s="41"/>
      <c r="J91" s="42" t="s">
        <v>86</v>
      </c>
      <c r="K91" s="42"/>
      <c r="L91" s="42"/>
      <c r="M91" s="42"/>
    </row>
    <row r="92" spans="1:26" ht="15.75" customHeight="1" x14ac:dyDescent="0.25">
      <c r="A92" s="39"/>
      <c r="B92" s="39"/>
      <c r="C92" s="39"/>
      <c r="D92" s="39"/>
      <c r="E92" s="39"/>
      <c r="J92" s="43"/>
      <c r="K92" s="43"/>
      <c r="L92" s="43"/>
      <c r="M92" s="43"/>
    </row>
    <row r="93" spans="1:26" ht="43.5" customHeight="1" x14ac:dyDescent="0.25">
      <c r="A93" s="40" t="s">
        <v>87</v>
      </c>
      <c r="B93" s="40"/>
      <c r="C93" s="40"/>
      <c r="D93" s="40"/>
      <c r="E93" s="40"/>
      <c r="G93" s="41"/>
      <c r="H93" s="41"/>
      <c r="J93" s="42" t="s">
        <v>88</v>
      </c>
      <c r="K93" s="42"/>
      <c r="L93" s="42"/>
      <c r="M93" s="42"/>
    </row>
    <row r="94" spans="1:26" ht="15.75" customHeight="1" x14ac:dyDescent="0.25">
      <c r="A94" s="40"/>
      <c r="B94" s="40"/>
      <c r="C94" s="40"/>
      <c r="D94" s="40"/>
      <c r="E94" s="40"/>
      <c r="J94" s="43"/>
      <c r="K94" s="43"/>
      <c r="L94" s="43"/>
      <c r="M94" s="43"/>
    </row>
  </sheetData>
  <mergeCells count="96">
    <mergeCell ref="J1:M4"/>
    <mergeCell ref="A5:M5"/>
    <mergeCell ref="A6:M6"/>
    <mergeCell ref="B8:C8"/>
    <mergeCell ref="E8:K8"/>
    <mergeCell ref="L8:M8"/>
    <mergeCell ref="B9:C9"/>
    <mergeCell ref="E9:K9"/>
    <mergeCell ref="L9:M9"/>
    <mergeCell ref="B10:C10"/>
    <mergeCell ref="E10:K10"/>
    <mergeCell ref="L10:M10"/>
    <mergeCell ref="B16:M16"/>
    <mergeCell ref="B11:C11"/>
    <mergeCell ref="E11:K11"/>
    <mergeCell ref="L11:M11"/>
    <mergeCell ref="B12:C12"/>
    <mergeCell ref="D12:E12"/>
    <mergeCell ref="G12:K12"/>
    <mergeCell ref="L12:M12"/>
    <mergeCell ref="B13:C13"/>
    <mergeCell ref="D13:E13"/>
    <mergeCell ref="G13:K13"/>
    <mergeCell ref="L13:M13"/>
    <mergeCell ref="A14:M14"/>
    <mergeCell ref="B17:M17"/>
    <mergeCell ref="B20:M20"/>
    <mergeCell ref="B23:M23"/>
    <mergeCell ref="B24:M24"/>
    <mergeCell ref="A29:A30"/>
    <mergeCell ref="B29:D30"/>
    <mergeCell ref="E29:G29"/>
    <mergeCell ref="H29:J29"/>
    <mergeCell ref="K29:M29"/>
    <mergeCell ref="A40:M40"/>
    <mergeCell ref="R29:T29"/>
    <mergeCell ref="U29:W29"/>
    <mergeCell ref="X29:Z29"/>
    <mergeCell ref="B31:D31"/>
    <mergeCell ref="B32:D32"/>
    <mergeCell ref="B33:D33"/>
    <mergeCell ref="B34:D34"/>
    <mergeCell ref="A36:M36"/>
    <mergeCell ref="B37:M37"/>
    <mergeCell ref="B38:M38"/>
    <mergeCell ref="B39:M39"/>
    <mergeCell ref="A41:M41"/>
    <mergeCell ref="A43:A44"/>
    <mergeCell ref="B43:D44"/>
    <mergeCell ref="E43:G43"/>
    <mergeCell ref="H43:J43"/>
    <mergeCell ref="K43:M43"/>
    <mergeCell ref="A73:A74"/>
    <mergeCell ref="B73:C74"/>
    <mergeCell ref="D73:D74"/>
    <mergeCell ref="E73:M74"/>
    <mergeCell ref="B45:D45"/>
    <mergeCell ref="B46:D46"/>
    <mergeCell ref="B47:D47"/>
    <mergeCell ref="B48:D48"/>
    <mergeCell ref="B49:D49"/>
    <mergeCell ref="A54:A55"/>
    <mergeCell ref="B54:B55"/>
    <mergeCell ref="C54:C55"/>
    <mergeCell ref="D54:D55"/>
    <mergeCell ref="E54:G54"/>
    <mergeCell ref="H54:J54"/>
    <mergeCell ref="K54:M54"/>
    <mergeCell ref="A70:M70"/>
    <mergeCell ref="A71:M71"/>
    <mergeCell ref="B75:C75"/>
    <mergeCell ref="E75:M75"/>
    <mergeCell ref="B76:C76"/>
    <mergeCell ref="E76:M76"/>
    <mergeCell ref="B77:C77"/>
    <mergeCell ref="E77:M77"/>
    <mergeCell ref="A88:M88"/>
    <mergeCell ref="B78:C78"/>
    <mergeCell ref="E78:M78"/>
    <mergeCell ref="B79:C79"/>
    <mergeCell ref="E79:M79"/>
    <mergeCell ref="B80:C80"/>
    <mergeCell ref="E80:M80"/>
    <mergeCell ref="B81:C81"/>
    <mergeCell ref="E81:M81"/>
    <mergeCell ref="A83:M83"/>
    <mergeCell ref="A84:M84"/>
    <mergeCell ref="A87:M87"/>
    <mergeCell ref="A90:E91"/>
    <mergeCell ref="G91:H91"/>
    <mergeCell ref="J91:M91"/>
    <mergeCell ref="J92:M92"/>
    <mergeCell ref="A93:E94"/>
    <mergeCell ref="G93:H93"/>
    <mergeCell ref="J93:M93"/>
    <mergeCell ref="J94:M94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2024-03-04T12:53:07Z</dcterms:created>
  <dcterms:modified xsi:type="dcterms:W3CDTF">2024-03-04T12:57:05Z</dcterms:modified>
</cp:coreProperties>
</file>