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березень\1303\Звіти по паспортах культура\"/>
    </mc:Choice>
  </mc:AlternateContent>
  <bookViews>
    <workbookView xWindow="0" yWindow="0" windowWidth="28800" windowHeight="11970"/>
  </bookViews>
  <sheets>
    <sheet name="1014082" sheetId="1" r:id="rId1"/>
  </sheets>
  <definedNames>
    <definedName name="_xlnm.Print_Area" localSheetId="0">'1014082'!$A$1:$M$93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E32" i="1"/>
  <c r="E48" i="1" s="1"/>
  <c r="E45" i="1" s="1"/>
  <c r="E57" i="1" s="1"/>
  <c r="F32" i="1"/>
  <c r="H32" i="1"/>
  <c r="I32" i="1"/>
  <c r="I48" i="1" s="1"/>
  <c r="J32" i="1"/>
  <c r="J48" i="1" s="1"/>
  <c r="J45" i="1" s="1"/>
  <c r="K32" i="1"/>
  <c r="G33" i="1"/>
  <c r="G32" i="1" s="1"/>
  <c r="G48" i="1" s="1"/>
  <c r="G45" i="1" s="1"/>
  <c r="J33" i="1"/>
  <c r="K33" i="1"/>
  <c r="L33" i="1"/>
  <c r="L32" i="1" s="1"/>
  <c r="L48" i="1" s="1"/>
  <c r="M33" i="1"/>
  <c r="M32" i="1" s="1"/>
  <c r="M48" i="1" s="1"/>
  <c r="H45" i="1"/>
  <c r="H57" i="1" s="1"/>
  <c r="G46" i="1"/>
  <c r="J46" i="1"/>
  <c r="K46" i="1"/>
  <c r="M46" i="1" s="1"/>
  <c r="E47" i="1"/>
  <c r="G47" i="1" s="1"/>
  <c r="H47" i="1"/>
  <c r="J47" i="1" s="1"/>
  <c r="F48" i="1"/>
  <c r="H48" i="1"/>
  <c r="K48" i="1"/>
  <c r="E58" i="1"/>
  <c r="K58" i="1" s="1"/>
  <c r="H58" i="1"/>
  <c r="J58" i="1"/>
  <c r="G60" i="1"/>
  <c r="J60" i="1"/>
  <c r="K60" i="1"/>
  <c r="M60" i="1" s="1"/>
  <c r="G61" i="1"/>
  <c r="J61" i="1"/>
  <c r="K61" i="1"/>
  <c r="M61" i="1" s="1"/>
  <c r="H64" i="1"/>
  <c r="J64" i="1"/>
  <c r="E66" i="1"/>
  <c r="G66" i="1"/>
  <c r="H66" i="1"/>
  <c r="J66" i="1" s="1"/>
  <c r="M66" i="1" s="1"/>
  <c r="K66" i="1"/>
  <c r="B74" i="1"/>
  <c r="B76" i="1"/>
  <c r="B78" i="1"/>
  <c r="B80" i="1"/>
  <c r="H63" i="1" l="1"/>
  <c r="J57" i="1"/>
  <c r="K57" i="1"/>
  <c r="M58" i="1"/>
  <c r="E63" i="1"/>
  <c r="G63" i="1" s="1"/>
  <c r="G57" i="1"/>
  <c r="G58" i="1"/>
  <c r="K47" i="1"/>
  <c r="M47" i="1" s="1"/>
  <c r="M45" i="1" s="1"/>
  <c r="E64" i="1"/>
  <c r="G64" i="1" l="1"/>
  <c r="K64" i="1"/>
  <c r="M64" i="1" s="1"/>
  <c r="M57" i="1"/>
  <c r="K63" i="1"/>
  <c r="M63" i="1" s="1"/>
  <c r="J63" i="1"/>
  <c r="K45" i="1"/>
</calcChain>
</file>

<file path=xl/sharedStrings.xml><?xml version="1.0" encoding="utf-8"?>
<sst xmlns="http://schemas.openxmlformats.org/spreadsheetml/2006/main" count="145" uniqueCount="87">
  <si>
    <t>Олена ТИМЦЯСЬ</t>
  </si>
  <si>
    <t>Керівник самостійного структурного підрозділу з фінансово-економічних питань - головного розпорядника бюджетних коштів</t>
  </si>
  <si>
    <t>Артем РОМАСЮКОВ</t>
  </si>
  <si>
    <t>Керівник установи - головного розпорядника бюджетних коштів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</si>
  <si>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</si>
  <si>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Видатки у звітному році здійснені відповідно до затверджених напрямів використання бюджетних коштів.</t>
  </si>
  <si>
    <t>10. Узагальнений висновок про виконання бюджетної програми.</t>
  </si>
  <si>
    <t>Результативні показники виконано</t>
  </si>
  <si>
    <t>9.3. Аналіз стану виконання результативних показників</t>
  </si>
  <si>
    <t>Не проводились масштабні заходи, які потребували значного фінансування, натомість проводили заходи, які потребували менших фінансових затрат</t>
  </si>
  <si>
    <t>%</t>
  </si>
  <si>
    <t>якості</t>
  </si>
  <si>
    <t>Не проводились масштабні заходи, які потребували значного фінансування.</t>
  </si>
  <si>
    <t>грн.</t>
  </si>
  <si>
    <t>ефективності</t>
  </si>
  <si>
    <t>од</t>
  </si>
  <si>
    <t>продукту</t>
  </si>
  <si>
    <t>грн</t>
  </si>
  <si>
    <t>затрат</t>
  </si>
  <si>
    <t>Пояснення щодо причин розбіжностей між фактичними та затвердженими результативними показниками</t>
  </si>
  <si>
    <t>Одиниця виміру</t>
  </si>
  <si>
    <t>Показники</t>
  </si>
  <si>
    <t>N з/п</t>
  </si>
  <si>
    <t>9.2. Пояснення щодо причин розбіжностей між фактичними та затвердженими результативними показниками***</t>
  </si>
  <si>
    <t>розрахунок</t>
  </si>
  <si>
    <t>Динаміка збільшення кількості заходів у плановому періоді по відношенню до фактичного показника попереднього періоду</t>
  </si>
  <si>
    <t>Середній розмір  персональної стипендії на одну обдаровану дитину</t>
  </si>
  <si>
    <t>Середні витрати на проведення одного заходу</t>
  </si>
  <si>
    <t>рішення сесії</t>
  </si>
  <si>
    <t>осіб</t>
  </si>
  <si>
    <t>Кількість обдарованих дітей, які отримують персональні стипендії Хмельницької міської ради</t>
  </si>
  <si>
    <t>статистичні дані</t>
  </si>
  <si>
    <t>од.</t>
  </si>
  <si>
    <t>Кількість культурно-мистецьких заходів</t>
  </si>
  <si>
    <t>кошторис</t>
  </si>
  <si>
    <t>Видатки на виплату персональних стипендій Хмельницької міської ради обдарованим дітям</t>
  </si>
  <si>
    <t>Обсяг видатків спрямованих на проведення культурно-освітніх заходів за рахунок коштів місцевих бюджетів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</si>
  <si>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</si>
  <si>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</si>
  <si>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</si>
  <si>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</si>
  <si>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</si>
  <si>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</si>
  <si>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</si>
  <si>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9.1. Аналіз показників бюджетної програми</t>
  </si>
  <si>
    <t>9. Результативні показники бюджетної програми та аналіз їх виконання</t>
  </si>
  <si>
    <t>Усього</t>
  </si>
  <si>
    <t>Програма підтримки книговидання та читацької культури в Хмельницькій міській територіальній громаді на 2021-2025 рр." #Щодня читай українською"</t>
  </si>
  <si>
    <t>Програма підтримки обдарованих дітей міста Хмельницького</t>
  </si>
  <si>
    <t>Програма розвитку  Хмельницької міської територіальної громади  у сфері культури на 2021-2025 роки "Нова лінія культурних змін"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</si>
  <si>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</si>
  <si>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</si>
  <si>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</si>
  <si>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</si>
  <si>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Пояснення</t>
  </si>
  <si>
    <t>N
з/п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</si>
  <si>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</si>
  <si>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Створення належних умов для організації та проведення культурно-освітніх заходів, спрямованих на підняття іміджу та  духовного рівня населення міста</t>
  </si>
  <si>
    <t>Напрями використання бюджетних коштів*</t>
  </si>
  <si>
    <t>7.1. Аналіз розділу "Видатки (надані кредити з бюджету) та напрями використання бюджетних коштів за бюджетною програмою"</t>
  </si>
  <si>
    <t>7. Видатки (надані кредити з бюджету) та напрями використання бюджетних коштів за бюджетною програмою</t>
  </si>
  <si>
    <t>Підтримка та розвиток культурно-освітніх заходів.</t>
  </si>
  <si>
    <t>Завдання</t>
  </si>
  <si>
    <t>6. Завдання бюджетної програми</t>
  </si>
  <si>
    <t>Підтримка та проведення культурно-освітніх заходів</t>
  </si>
  <si>
    <t>5. Мета бюджетної програми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</si>
  <si>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</si>
  <si>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</si>
  <si>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</si>
  <si>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</si>
  <si>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</si>
  <si>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</si>
  <si>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</si>
  <si>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</t>
  </si>
  <si>
    <t>Інші заходи в галузі культури і мистецтва</t>
  </si>
  <si>
    <t>0829</t>
  </si>
  <si>
    <t>3.</t>
  </si>
  <si>
    <t>(код за ЄДРПОУ)</t>
  </si>
  <si>
    <t>(найменування відповідального виконавця)</t>
  </si>
  <si>
    <t>Управління культури і туризму Хмельницької міської ради</t>
  </si>
  <si>
    <t>2.</t>
  </si>
  <si>
    <t>(найменування головного розпорядника коштів місцевого бюджету)</t>
  </si>
  <si>
    <t>02231293</t>
  </si>
  <si>
    <t>1.</t>
  </si>
  <si>
    <t>про виконання паспорта бюджетної програми місцевого бюджету на 01.01.2025 року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</si>
  <si>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</si>
  <si>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 від  01 листопада 2022 року № 359)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</si>
</sst>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0" xfId="0" applyFont="1" applyFill="1"/>
    <xf numFmtId="0" fontId="2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top"/>
    </xf>
    <xf numFmtId="0" fontId="0" fillId="2" borderId="0" xfId="0" applyFont="1" applyFill="1" applyAlignment="1"/>
    <xf numFmtId="0" fontId="2" fillId="2" borderId="0" xfId="0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0" fillId="2" borderId="0" xfId="0" applyFont="1" applyFill="1" applyAlignment="1"/>
    <xf numFmtId="0" fontId="6" fillId="2" borderId="0" xfId="0" applyFont="1" applyFill="1" applyAlignment="1"/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/>
    </xf>
    <xf numFmtId="0" fontId="7" fillId="2" borderId="5" xfId="0" applyFont="1" applyFill="1" applyBorder="1"/>
    <xf numFmtId="0" fontId="7" fillId="2" borderId="6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/>
    </xf>
    <xf numFmtId="0" fontId="7" fillId="2" borderId="9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2" borderId="0" xfId="0" applyFont="1" applyFill="1"/>
    <xf numFmtId="164" fontId="5" fillId="2" borderId="17" xfId="0" applyNumberFormat="1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1" fontId="5" fillId="2" borderId="17" xfId="0" applyNumberFormat="1" applyFont="1" applyFill="1" applyBorder="1" applyAlignment="1">
      <alignment horizontal="center" vertical="center" wrapText="1"/>
    </xf>
    <xf numFmtId="1" fontId="10" fillId="2" borderId="17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5" fillId="2" borderId="17" xfId="0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  <xf numFmtId="2" fontId="5" fillId="2" borderId="17" xfId="0" applyNumberFormat="1" applyFont="1" applyFill="1" applyBorder="1" applyAlignment="1">
      <alignment horizontal="center" vertical="center" wrapText="1"/>
    </xf>
    <xf numFmtId="0" fontId="10" fillId="2" borderId="17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11" fillId="2" borderId="0" xfId="0" applyFont="1" applyFill="1" applyAlignment="1"/>
    <xf numFmtId="0" fontId="11" fillId="2" borderId="18" xfId="0" applyFont="1" applyFill="1" applyBorder="1" applyAlignment="1"/>
    <xf numFmtId="0" fontId="12" fillId="2" borderId="18" xfId="0" applyFont="1" applyFill="1" applyBorder="1" applyAlignment="1">
      <alignment horizontal="center" vertical="top" wrapText="1"/>
    </xf>
    <xf numFmtId="0" fontId="11" fillId="2" borderId="18" xfId="0" applyFont="1" applyFill="1" applyBorder="1" applyAlignment="1">
      <alignment wrapText="1"/>
    </xf>
    <xf numFmtId="0" fontId="12" fillId="2" borderId="18" xfId="0" applyFont="1" applyFill="1" applyBorder="1" applyAlignment="1">
      <alignment horizontal="center" vertical="top" wrapText="1"/>
    </xf>
    <xf numFmtId="0" fontId="0" fillId="2" borderId="18" xfId="0" applyFill="1" applyBorder="1" applyAlignment="1">
      <alignment wrapText="1"/>
    </xf>
    <xf numFmtId="0" fontId="0" fillId="2" borderId="0" xfId="0" applyFill="1" applyAlignment="1"/>
    <xf numFmtId="0" fontId="0" fillId="2" borderId="0" xfId="0" applyFill="1" applyAlignment="1">
      <alignment wrapText="1"/>
    </xf>
    <xf numFmtId="49" fontId="4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0" fillId="2" borderId="0" xfId="0" applyFill="1" applyAlignment="1"/>
    <xf numFmtId="0" fontId="5" fillId="2" borderId="0" xfId="0" applyFont="1" applyFill="1" applyAlignment="1">
      <alignment horizontal="center" vertical="center"/>
    </xf>
    <xf numFmtId="0" fontId="11" fillId="2" borderId="0" xfId="0" applyFont="1" applyFill="1"/>
    <xf numFmtId="0" fontId="11" fillId="2" borderId="18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 vertical="top"/>
    </xf>
    <xf numFmtId="0" fontId="11" fillId="2" borderId="18" xfId="0" applyFont="1" applyFill="1" applyBorder="1" applyAlignment="1">
      <alignment vertical="top" wrapText="1"/>
    </xf>
    <xf numFmtId="0" fontId="13" fillId="2" borderId="0" xfId="0" applyFont="1" applyFill="1" applyAlignment="1">
      <alignment horizontal="center" vertical="center"/>
    </xf>
    <xf numFmtId="0" fontId="11" fillId="2" borderId="18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49" fontId="4" fillId="2" borderId="0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93"/>
  <sheetViews>
    <sheetView tabSelected="1" zoomScaleNormal="100" workbookViewId="0">
      <selection activeCell="O13" sqref="O13"/>
    </sheetView>
  </sheetViews>
  <sheetFormatPr defaultRowHeight="15.75" x14ac:dyDescent="0.25"/>
  <cols>
    <col min="1" max="1" width="4.42578125" style="1" customWidth="1"/>
    <col min="2" max="2" width="14.140625" style="1" customWidth="1"/>
    <col min="3" max="3" width="10.42578125" style="1" customWidth="1"/>
    <col min="4" max="4" width="10.140625" style="1" customWidth="1"/>
    <col min="5" max="5" width="12.140625" style="1" customWidth="1"/>
    <col min="6" max="6" width="11.5703125" style="1" customWidth="1"/>
    <col min="7" max="7" width="12.140625" style="1" customWidth="1"/>
    <col min="8" max="8" width="12.85546875" style="1" customWidth="1"/>
    <col min="9" max="10" width="12.140625" style="1" customWidth="1"/>
    <col min="11" max="11" width="13" style="1" customWidth="1"/>
    <col min="12" max="12" width="12.140625" style="1" customWidth="1"/>
    <col min="13" max="13" width="13" style="1" customWidth="1"/>
    <col min="14" max="17" width="9.140625" style="1"/>
    <col min="18" max="18" width="12.28515625" style="1" customWidth="1"/>
    <col min="19" max="16384" width="9.140625" style="1"/>
  </cols>
  <sheetData>
    <row r="1" spans="1:13" ht="15.75" customHeight="1" x14ac:dyDescent="0.25">
      <c r="J1" s="109" t="s">
        <v>86</v>
      </c>
      <c r="K1" s="109"/>
      <c r="L1" s="109"/>
      <c r="M1" s="109"/>
    </row>
    <row r="2" spans="1:13" x14ac:dyDescent="0.25">
      <c r="J2" s="109"/>
      <c r="K2" s="109"/>
      <c r="L2" s="109"/>
      <c r="M2" s="109"/>
    </row>
    <row r="3" spans="1:13" x14ac:dyDescent="0.25">
      <c r="J3" s="109"/>
      <c r="K3" s="109"/>
      <c r="L3" s="109"/>
      <c r="M3" s="109"/>
    </row>
    <row r="4" spans="1:13" x14ac:dyDescent="0.25">
      <c r="J4" s="109"/>
      <c r="K4" s="109"/>
      <c r="L4" s="109"/>
      <c r="M4" s="109"/>
    </row>
    <row r="5" spans="1:13" x14ac:dyDescent="0.25">
      <c r="A5" s="108" t="s">
        <v>85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3" x14ac:dyDescent="0.25">
      <c r="A6" s="108" t="s">
        <v>84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</row>
    <row r="7" spans="1:13" x14ac:dyDescent="0.25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</row>
    <row r="8" spans="1:13" ht="15.75" customHeight="1" x14ac:dyDescent="0.25">
      <c r="A8" s="92" t="s">
        <v>83</v>
      </c>
      <c r="B8" s="89">
        <v>1000000</v>
      </c>
      <c r="C8" s="105"/>
      <c r="D8" s="104"/>
      <c r="E8" s="103" t="s">
        <v>79</v>
      </c>
      <c r="F8" s="102"/>
      <c r="G8" s="102"/>
      <c r="H8" s="102"/>
      <c r="I8" s="101"/>
      <c r="J8" s="101"/>
      <c r="K8" s="101"/>
      <c r="L8" s="107" t="s">
        <v>82</v>
      </c>
      <c r="M8" s="106"/>
    </row>
    <row r="9" spans="1:13" s="93" customFormat="1" ht="33.75" customHeight="1" x14ac:dyDescent="0.2">
      <c r="A9" s="97"/>
      <c r="B9" s="81" t="s">
        <v>72</v>
      </c>
      <c r="C9" s="98"/>
      <c r="D9" s="97"/>
      <c r="E9" s="81" t="s">
        <v>81</v>
      </c>
      <c r="F9" s="96"/>
      <c r="G9" s="96"/>
      <c r="H9" s="96"/>
      <c r="I9" s="82"/>
      <c r="J9" s="82"/>
      <c r="K9" s="82"/>
      <c r="L9" s="95" t="s">
        <v>77</v>
      </c>
      <c r="M9" s="94"/>
    </row>
    <row r="10" spans="1:13" ht="15.75" customHeight="1" x14ac:dyDescent="0.25">
      <c r="A10" s="92" t="s">
        <v>80</v>
      </c>
      <c r="B10" s="89">
        <v>1000000</v>
      </c>
      <c r="C10" s="105"/>
      <c r="D10" s="104"/>
      <c r="E10" s="103" t="s">
        <v>79</v>
      </c>
      <c r="F10" s="102"/>
      <c r="G10" s="102"/>
      <c r="H10" s="102"/>
      <c r="I10" s="101"/>
      <c r="J10" s="101"/>
      <c r="K10" s="101"/>
      <c r="L10" s="100" t="str">
        <f>L8</f>
        <v>02231293</v>
      </c>
      <c r="M10" s="99"/>
    </row>
    <row r="11" spans="1:13" s="93" customFormat="1" ht="34.5" customHeight="1" x14ac:dyDescent="0.2">
      <c r="A11" s="97"/>
      <c r="B11" s="81" t="s">
        <v>72</v>
      </c>
      <c r="C11" s="98"/>
      <c r="D11" s="97"/>
      <c r="E11" s="81" t="s">
        <v>78</v>
      </c>
      <c r="F11" s="96"/>
      <c r="G11" s="96"/>
      <c r="H11" s="96"/>
      <c r="I11" s="82"/>
      <c r="J11" s="82"/>
      <c r="K11" s="82"/>
      <c r="L11" s="95" t="s">
        <v>77</v>
      </c>
      <c r="M11" s="94"/>
    </row>
    <row r="12" spans="1:13" s="85" customFormat="1" ht="21.75" customHeight="1" x14ac:dyDescent="0.25">
      <c r="A12" s="92" t="s">
        <v>76</v>
      </c>
      <c r="B12" s="89">
        <v>1014082</v>
      </c>
      <c r="C12" s="8"/>
      <c r="D12" s="89">
        <v>4082</v>
      </c>
      <c r="E12" s="91"/>
      <c r="F12" s="90" t="s">
        <v>75</v>
      </c>
      <c r="G12" s="89" t="s">
        <v>74</v>
      </c>
      <c r="H12" s="88"/>
      <c r="I12" s="86"/>
      <c r="J12" s="86"/>
      <c r="K12" s="86"/>
      <c r="L12" s="87" t="s">
        <v>73</v>
      </c>
      <c r="M12" s="86"/>
    </row>
    <row r="13" spans="1:13" s="79" customFormat="1" ht="71.25" customHeight="1" x14ac:dyDescent="0.25">
      <c r="A13" s="21"/>
      <c r="B13" s="81" t="s">
        <v>72</v>
      </c>
      <c r="C13" s="82"/>
      <c r="D13" s="81" t="s">
        <v>71</v>
      </c>
      <c r="E13" s="84"/>
      <c r="F13" s="83" t="s">
        <v>70</v>
      </c>
      <c r="G13" s="81" t="s">
        <v>69</v>
      </c>
      <c r="H13" s="81"/>
      <c r="I13" s="82"/>
      <c r="J13" s="82"/>
      <c r="K13" s="82"/>
      <c r="L13" s="81" t="s">
        <v>68</v>
      </c>
      <c r="M13" s="80"/>
    </row>
    <row r="14" spans="1:13" ht="19.5" customHeight="1" x14ac:dyDescent="0.25">
      <c r="A14" s="78" t="s">
        <v>67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</row>
    <row r="15" spans="1:13" x14ac:dyDescent="0.25">
      <c r="A15" s="14"/>
    </row>
    <row r="16" spans="1:13" ht="35.25" customHeight="1" x14ac:dyDescent="0.25">
      <c r="A16" s="54" t="s">
        <v>55</v>
      </c>
      <c r="B16" s="59" t="s">
        <v>66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</row>
    <row r="17" spans="1:26" ht="32.25" customHeight="1" x14ac:dyDescent="0.25">
      <c r="A17" s="54"/>
      <c r="B17" s="12" t="s">
        <v>61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5"/>
    </row>
    <row r="18" spans="1:26" x14ac:dyDescent="0.25">
      <c r="A18" s="14"/>
    </row>
    <row r="19" spans="1:26" ht="13.5" customHeight="1" x14ac:dyDescent="0.25">
      <c r="A19" s="13" t="s">
        <v>65</v>
      </c>
    </row>
    <row r="20" spans="1:26" ht="27.75" customHeight="1" x14ac:dyDescent="0.25">
      <c r="A20" s="13"/>
      <c r="B20" s="20" t="s">
        <v>64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</row>
    <row r="21" spans="1:26" x14ac:dyDescent="0.25">
      <c r="A21" s="13" t="s">
        <v>63</v>
      </c>
    </row>
    <row r="22" spans="1:26" x14ac:dyDescent="0.25">
      <c r="A22" s="14"/>
    </row>
    <row r="23" spans="1:26" ht="32.25" customHeight="1" x14ac:dyDescent="0.25">
      <c r="A23" s="54" t="s">
        <v>55</v>
      </c>
      <c r="B23" s="59" t="s">
        <v>62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1:26" ht="34.5" customHeight="1" x14ac:dyDescent="0.25">
      <c r="A24" s="54"/>
      <c r="B24" s="12" t="s">
        <v>61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5"/>
    </row>
    <row r="25" spans="1:26" x14ac:dyDescent="0.25">
      <c r="A25" s="14"/>
    </row>
    <row r="26" spans="1:26" x14ac:dyDescent="0.25">
      <c r="A26" s="13" t="s">
        <v>60</v>
      </c>
    </row>
    <row r="27" spans="1:26" s="15" customFormat="1" ht="15.75" customHeight="1" x14ac:dyDescent="0.25">
      <c r="A27" s="16" t="s">
        <v>59</v>
      </c>
      <c r="B27" s="65"/>
      <c r="C27" s="16"/>
      <c r="D27" s="16"/>
      <c r="E27" s="16"/>
      <c r="F27" s="16"/>
      <c r="G27" s="16"/>
      <c r="H27" s="16"/>
      <c r="I27" s="16"/>
      <c r="J27" s="16"/>
      <c r="K27" s="16"/>
      <c r="L27" s="65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x14ac:dyDescent="0.25">
      <c r="A28" s="14"/>
      <c r="M28" s="65" t="s">
        <v>52</v>
      </c>
    </row>
    <row r="29" spans="1:26" ht="42" customHeight="1" x14ac:dyDescent="0.25">
      <c r="A29" s="59" t="s">
        <v>55</v>
      </c>
      <c r="B29" s="59" t="s">
        <v>58</v>
      </c>
      <c r="C29" s="59"/>
      <c r="D29" s="59"/>
      <c r="E29" s="59" t="s">
        <v>42</v>
      </c>
      <c r="F29" s="59"/>
      <c r="G29" s="59"/>
      <c r="H29" s="59" t="s">
        <v>50</v>
      </c>
      <c r="I29" s="59"/>
      <c r="J29" s="59"/>
      <c r="K29" s="59" t="s">
        <v>40</v>
      </c>
      <c r="L29" s="59"/>
      <c r="M29" s="59"/>
      <c r="R29" s="74"/>
      <c r="S29" s="74"/>
      <c r="T29" s="74"/>
      <c r="U29" s="74"/>
      <c r="V29" s="74"/>
      <c r="W29" s="74"/>
      <c r="X29" s="74"/>
      <c r="Y29" s="74"/>
      <c r="Z29" s="74"/>
    </row>
    <row r="30" spans="1:26" ht="33" customHeight="1" x14ac:dyDescent="0.25">
      <c r="A30" s="59"/>
      <c r="B30" s="59"/>
      <c r="C30" s="59"/>
      <c r="D30" s="59"/>
      <c r="E30" s="54" t="s">
        <v>39</v>
      </c>
      <c r="F30" s="54" t="s">
        <v>38</v>
      </c>
      <c r="G30" s="54" t="s">
        <v>37</v>
      </c>
      <c r="H30" s="54" t="s">
        <v>39</v>
      </c>
      <c r="I30" s="54" t="s">
        <v>38</v>
      </c>
      <c r="J30" s="54" t="s">
        <v>37</v>
      </c>
      <c r="K30" s="54" t="s">
        <v>39</v>
      </c>
      <c r="L30" s="54" t="s">
        <v>38</v>
      </c>
      <c r="M30" s="54" t="s">
        <v>37</v>
      </c>
      <c r="R30" s="67"/>
      <c r="S30" s="67"/>
      <c r="T30" s="67"/>
      <c r="U30" s="67"/>
      <c r="V30" s="67"/>
      <c r="W30" s="67"/>
      <c r="X30" s="67"/>
      <c r="Y30" s="67"/>
      <c r="Z30" s="67"/>
    </row>
    <row r="31" spans="1:26" x14ac:dyDescent="0.25">
      <c r="A31" s="54">
        <v>1</v>
      </c>
      <c r="B31" s="59">
        <v>2</v>
      </c>
      <c r="C31" s="59"/>
      <c r="D31" s="59"/>
      <c r="E31" s="54">
        <v>3</v>
      </c>
      <c r="F31" s="54">
        <v>4</v>
      </c>
      <c r="G31" s="54">
        <v>5</v>
      </c>
      <c r="H31" s="54">
        <v>6</v>
      </c>
      <c r="I31" s="54">
        <v>7</v>
      </c>
      <c r="J31" s="54">
        <v>8</v>
      </c>
      <c r="K31" s="54">
        <v>9</v>
      </c>
      <c r="L31" s="54">
        <v>10</v>
      </c>
      <c r="M31" s="54">
        <v>11</v>
      </c>
      <c r="R31" s="67"/>
      <c r="S31" s="67"/>
      <c r="T31" s="67"/>
      <c r="U31" s="67"/>
      <c r="V31" s="67"/>
      <c r="W31" s="67"/>
      <c r="X31" s="67"/>
      <c r="Y31" s="67"/>
      <c r="Z31" s="67"/>
    </row>
    <row r="32" spans="1:26" ht="26.25" customHeight="1" x14ac:dyDescent="0.25">
      <c r="A32" s="54"/>
      <c r="B32" s="59" t="s">
        <v>46</v>
      </c>
      <c r="C32" s="59"/>
      <c r="D32" s="59"/>
      <c r="E32" s="54">
        <f>E33</f>
        <v>4353100</v>
      </c>
      <c r="F32" s="54">
        <f>F33</f>
        <v>0</v>
      </c>
      <c r="G32" s="54">
        <f>G33</f>
        <v>4353100</v>
      </c>
      <c r="H32" s="54">
        <f>H33</f>
        <v>3618956.39</v>
      </c>
      <c r="I32" s="54">
        <f>I33</f>
        <v>0</v>
      </c>
      <c r="J32" s="54">
        <f>J33</f>
        <v>3618956.39</v>
      </c>
      <c r="K32" s="72">
        <f>K33</f>
        <v>-734143.60999999987</v>
      </c>
      <c r="L32" s="72">
        <f>L33</f>
        <v>0</v>
      </c>
      <c r="M32" s="72">
        <f>M33</f>
        <v>-734143.60999999987</v>
      </c>
      <c r="R32" s="67"/>
      <c r="S32" s="67"/>
      <c r="T32" s="67"/>
      <c r="U32" s="67"/>
      <c r="V32" s="67"/>
      <c r="W32" s="67"/>
      <c r="X32" s="67"/>
      <c r="Y32" s="67"/>
      <c r="Z32" s="67"/>
    </row>
    <row r="33" spans="1:26" ht="93.75" customHeight="1" x14ac:dyDescent="0.25">
      <c r="A33" s="54"/>
      <c r="B33" s="59" t="s">
        <v>57</v>
      </c>
      <c r="C33" s="59"/>
      <c r="D33" s="59"/>
      <c r="E33" s="73">
        <v>4353100</v>
      </c>
      <c r="F33" s="61"/>
      <c r="G33" s="54">
        <f>E33+F33</f>
        <v>4353100</v>
      </c>
      <c r="H33" s="54">
        <v>3618956.39</v>
      </c>
      <c r="I33" s="54"/>
      <c r="J33" s="54">
        <f>H33+I33</f>
        <v>3618956.39</v>
      </c>
      <c r="K33" s="72">
        <f>H33-E33</f>
        <v>-734143.60999999987</v>
      </c>
      <c r="L33" s="72">
        <f>I33-F33</f>
        <v>0</v>
      </c>
      <c r="M33" s="72">
        <f>J33-G33</f>
        <v>-734143.60999999987</v>
      </c>
      <c r="R33" s="67"/>
      <c r="S33" s="67"/>
      <c r="T33" s="67"/>
      <c r="U33" s="67"/>
      <c r="V33" s="67"/>
      <c r="W33" s="67"/>
      <c r="X33" s="67"/>
      <c r="Y33" s="67"/>
      <c r="Z33" s="67"/>
    </row>
    <row r="34" spans="1:26" ht="17.25" customHeight="1" x14ac:dyDescent="0.25">
      <c r="A34" s="67"/>
      <c r="B34" s="67"/>
      <c r="C34" s="67"/>
      <c r="D34" s="67"/>
      <c r="E34" s="71"/>
      <c r="F34" s="70"/>
      <c r="G34" s="67"/>
      <c r="H34" s="67"/>
      <c r="I34" s="67"/>
      <c r="J34" s="67"/>
      <c r="K34" s="67"/>
      <c r="L34" s="67"/>
      <c r="M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1:26" ht="43.5" customHeight="1" x14ac:dyDescent="0.25">
      <c r="A35" s="69" t="s">
        <v>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33" customHeight="1" x14ac:dyDescent="0.25">
      <c r="A36" s="25" t="s">
        <v>55</v>
      </c>
      <c r="B36" s="29" t="s">
        <v>54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7"/>
      <c r="R36" s="67"/>
      <c r="S36" s="67"/>
      <c r="T36" s="67"/>
      <c r="U36" s="67"/>
      <c r="V36" s="67"/>
      <c r="W36" s="67"/>
      <c r="X36" s="67"/>
      <c r="Y36" s="67"/>
      <c r="Z36" s="67"/>
    </row>
    <row r="37" spans="1:26" ht="20.25" customHeight="1" x14ac:dyDescent="0.25">
      <c r="A37" s="25">
        <v>1</v>
      </c>
      <c r="B37" s="29">
        <v>2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7"/>
      <c r="R37" s="67"/>
      <c r="S37" s="67"/>
      <c r="T37" s="67"/>
      <c r="U37" s="67"/>
      <c r="V37" s="67"/>
      <c r="W37" s="67"/>
      <c r="X37" s="67"/>
      <c r="Y37" s="67"/>
      <c r="Z37" s="67"/>
    </row>
    <row r="38" spans="1:26" ht="30.75" customHeight="1" x14ac:dyDescent="0.25">
      <c r="A38" s="68"/>
      <c r="B38" s="24" t="s">
        <v>12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26"/>
      <c r="R38" s="67"/>
      <c r="S38" s="67"/>
      <c r="T38" s="67"/>
      <c r="U38" s="67"/>
      <c r="V38" s="67"/>
      <c r="W38" s="67"/>
      <c r="X38" s="67"/>
      <c r="Y38" s="67"/>
      <c r="Z38" s="67"/>
    </row>
    <row r="39" spans="1:26" ht="10.5" customHeight="1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26" ht="19.5" customHeight="1" x14ac:dyDescent="0.25">
      <c r="A40" s="20" t="s">
        <v>53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26" x14ac:dyDescent="0.25">
      <c r="A41" s="14"/>
      <c r="M41" s="65" t="s">
        <v>52</v>
      </c>
    </row>
    <row r="42" spans="1:26" ht="31.5" customHeight="1" x14ac:dyDescent="0.25">
      <c r="A42" s="59" t="s">
        <v>22</v>
      </c>
      <c r="B42" s="59" t="s">
        <v>51</v>
      </c>
      <c r="C42" s="59"/>
      <c r="D42" s="59"/>
      <c r="E42" s="59" t="s">
        <v>42</v>
      </c>
      <c r="F42" s="59"/>
      <c r="G42" s="59"/>
      <c r="H42" s="59" t="s">
        <v>50</v>
      </c>
      <c r="I42" s="59"/>
      <c r="J42" s="59"/>
      <c r="K42" s="59" t="s">
        <v>40</v>
      </c>
      <c r="L42" s="59"/>
      <c r="M42" s="59"/>
    </row>
    <row r="43" spans="1:26" ht="33.75" customHeight="1" x14ac:dyDescent="0.25">
      <c r="A43" s="59"/>
      <c r="B43" s="59"/>
      <c r="C43" s="59"/>
      <c r="D43" s="59"/>
      <c r="E43" s="54" t="s">
        <v>39</v>
      </c>
      <c r="F43" s="54" t="s">
        <v>38</v>
      </c>
      <c r="G43" s="54" t="s">
        <v>37</v>
      </c>
      <c r="H43" s="54" t="s">
        <v>39</v>
      </c>
      <c r="I43" s="54" t="s">
        <v>38</v>
      </c>
      <c r="J43" s="54" t="s">
        <v>37</v>
      </c>
      <c r="K43" s="54" t="s">
        <v>39</v>
      </c>
      <c r="L43" s="54" t="s">
        <v>38</v>
      </c>
      <c r="M43" s="54" t="s">
        <v>37</v>
      </c>
    </row>
    <row r="44" spans="1:26" x14ac:dyDescent="0.25">
      <c r="A44" s="54">
        <v>1</v>
      </c>
      <c r="B44" s="59">
        <v>2</v>
      </c>
      <c r="C44" s="59"/>
      <c r="D44" s="59"/>
      <c r="E44" s="54">
        <v>3</v>
      </c>
      <c r="F44" s="54">
        <v>4</v>
      </c>
      <c r="G44" s="54">
        <v>5</v>
      </c>
      <c r="H44" s="54">
        <v>6</v>
      </c>
      <c r="I44" s="54">
        <v>7</v>
      </c>
      <c r="J44" s="54">
        <v>8</v>
      </c>
      <c r="K44" s="54">
        <v>9</v>
      </c>
      <c r="L44" s="54">
        <v>10</v>
      </c>
      <c r="M44" s="54">
        <v>11</v>
      </c>
    </row>
    <row r="45" spans="1:26" ht="69.75" customHeight="1" x14ac:dyDescent="0.25">
      <c r="A45" s="54"/>
      <c r="B45" s="19" t="s">
        <v>49</v>
      </c>
      <c r="C45" s="48"/>
      <c r="D45" s="47"/>
      <c r="E45" s="51">
        <f>E48-E46-E47</f>
        <v>3450000</v>
      </c>
      <c r="F45" s="51"/>
      <c r="G45" s="51">
        <f>G48-G46-G47</f>
        <v>3450000</v>
      </c>
      <c r="H45" s="51">
        <f>H48-H46-H47</f>
        <v>2720641.39</v>
      </c>
      <c r="I45" s="51"/>
      <c r="J45" s="51">
        <f>J48-J46-J47</f>
        <v>2720641.39</v>
      </c>
      <c r="K45" s="51">
        <f>K48-K46-K47</f>
        <v>-729358.60999999987</v>
      </c>
      <c r="L45" s="51"/>
      <c r="M45" s="51">
        <f>M48-M46-M47</f>
        <v>-729358.60999999987</v>
      </c>
    </row>
    <row r="46" spans="1:26" ht="34.5" customHeight="1" x14ac:dyDescent="0.25">
      <c r="A46" s="54"/>
      <c r="B46" s="19" t="s">
        <v>48</v>
      </c>
      <c r="C46" s="64"/>
      <c r="D46" s="63"/>
      <c r="E46" s="51">
        <v>653100</v>
      </c>
      <c r="F46" s="61"/>
      <c r="G46" s="61">
        <f>E46+F46</f>
        <v>653100</v>
      </c>
      <c r="H46" s="51">
        <v>653100</v>
      </c>
      <c r="I46" s="61"/>
      <c r="J46" s="54">
        <f>H46+I46</f>
        <v>653100</v>
      </c>
      <c r="K46" s="54">
        <f>H46-E46</f>
        <v>0</v>
      </c>
      <c r="L46" s="54"/>
      <c r="M46" s="54">
        <f>K46+L46</f>
        <v>0</v>
      </c>
    </row>
    <row r="47" spans="1:26" ht="98.25" customHeight="1" x14ac:dyDescent="0.25">
      <c r="A47" s="54"/>
      <c r="B47" s="19" t="s">
        <v>47</v>
      </c>
      <c r="C47" s="48"/>
      <c r="D47" s="47"/>
      <c r="E47" s="51">
        <f>200000+50000</f>
        <v>250000</v>
      </c>
      <c r="F47" s="61"/>
      <c r="G47" s="61">
        <f>E47+F47</f>
        <v>250000</v>
      </c>
      <c r="H47" s="54">
        <f>200000+45215</f>
        <v>245215</v>
      </c>
      <c r="I47" s="54"/>
      <c r="J47" s="54">
        <f>H47+I47</f>
        <v>245215</v>
      </c>
      <c r="K47" s="54">
        <f>H47-E47</f>
        <v>-4785</v>
      </c>
      <c r="L47" s="54"/>
      <c r="M47" s="54">
        <f>K47+L47</f>
        <v>-4785</v>
      </c>
    </row>
    <row r="48" spans="1:26" ht="33" customHeight="1" x14ac:dyDescent="0.25">
      <c r="A48" s="54"/>
      <c r="B48" s="59" t="s">
        <v>46</v>
      </c>
      <c r="C48" s="62"/>
      <c r="D48" s="62"/>
      <c r="E48" s="61">
        <f>E32</f>
        <v>4353100</v>
      </c>
      <c r="F48" s="61">
        <f>F32</f>
        <v>0</v>
      </c>
      <c r="G48" s="61">
        <f>G32</f>
        <v>4353100</v>
      </c>
      <c r="H48" s="61">
        <f>H32</f>
        <v>3618956.39</v>
      </c>
      <c r="I48" s="61">
        <f>I32</f>
        <v>0</v>
      </c>
      <c r="J48" s="61">
        <f>J32</f>
        <v>3618956.39</v>
      </c>
      <c r="K48" s="61">
        <f>K32</f>
        <v>-734143.60999999987</v>
      </c>
      <c r="L48" s="61">
        <f>L32</f>
        <v>0</v>
      </c>
      <c r="M48" s="61">
        <f>M32</f>
        <v>-734143.60999999987</v>
      </c>
    </row>
    <row r="49" spans="1:26" x14ac:dyDescent="0.25">
      <c r="A49" s="14"/>
    </row>
    <row r="50" spans="1:26" x14ac:dyDescent="0.25">
      <c r="A50" s="13" t="s">
        <v>45</v>
      </c>
    </row>
    <row r="51" spans="1:26" s="15" customFormat="1" ht="15.75" customHeight="1" x14ac:dyDescent="0.25">
      <c r="A51" s="60" t="s">
        <v>44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x14ac:dyDescent="0.25">
      <c r="A52" s="14"/>
    </row>
    <row r="53" spans="1:26" ht="71.25" customHeight="1" x14ac:dyDescent="0.25">
      <c r="A53" s="59" t="s">
        <v>22</v>
      </c>
      <c r="B53" s="59" t="s">
        <v>21</v>
      </c>
      <c r="C53" s="59" t="s">
        <v>20</v>
      </c>
      <c r="D53" s="59" t="s">
        <v>43</v>
      </c>
      <c r="E53" s="59" t="s">
        <v>42</v>
      </c>
      <c r="F53" s="59"/>
      <c r="G53" s="59"/>
      <c r="H53" s="59" t="s">
        <v>41</v>
      </c>
      <c r="I53" s="59"/>
      <c r="J53" s="59"/>
      <c r="K53" s="59" t="s">
        <v>40</v>
      </c>
      <c r="L53" s="59"/>
      <c r="M53" s="59"/>
    </row>
    <row r="54" spans="1:26" ht="50.25" customHeight="1" x14ac:dyDescent="0.25">
      <c r="A54" s="59"/>
      <c r="B54" s="59"/>
      <c r="C54" s="59"/>
      <c r="D54" s="59"/>
      <c r="E54" s="54" t="s">
        <v>39</v>
      </c>
      <c r="F54" s="54" t="s">
        <v>38</v>
      </c>
      <c r="G54" s="54" t="s">
        <v>37</v>
      </c>
      <c r="H54" s="54" t="s">
        <v>39</v>
      </c>
      <c r="I54" s="54" t="s">
        <v>38</v>
      </c>
      <c r="J54" s="54" t="s">
        <v>37</v>
      </c>
      <c r="K54" s="54" t="s">
        <v>39</v>
      </c>
      <c r="L54" s="54" t="s">
        <v>38</v>
      </c>
      <c r="M54" s="54" t="s">
        <v>37</v>
      </c>
    </row>
    <row r="55" spans="1:26" x14ac:dyDescent="0.25">
      <c r="A55" s="54">
        <v>1</v>
      </c>
      <c r="B55" s="54">
        <v>2</v>
      </c>
      <c r="C55" s="54">
        <v>3</v>
      </c>
      <c r="D55" s="54">
        <v>4</v>
      </c>
      <c r="E55" s="54">
        <v>5</v>
      </c>
      <c r="F55" s="54">
        <v>6</v>
      </c>
      <c r="G55" s="54">
        <v>7</v>
      </c>
      <c r="H55" s="54">
        <v>8</v>
      </c>
      <c r="I55" s="54">
        <v>9</v>
      </c>
      <c r="J55" s="54">
        <v>10</v>
      </c>
      <c r="K55" s="54">
        <v>11</v>
      </c>
      <c r="L55" s="54">
        <v>12</v>
      </c>
      <c r="M55" s="54">
        <v>13</v>
      </c>
    </row>
    <row r="56" spans="1:26" ht="32.25" customHeight="1" x14ac:dyDescent="0.25">
      <c r="A56" s="53">
        <v>1</v>
      </c>
      <c r="B56" s="58" t="s">
        <v>18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</row>
    <row r="57" spans="1:26" ht="194.25" customHeight="1" x14ac:dyDescent="0.25">
      <c r="A57" s="54"/>
      <c r="B57" s="52" t="s">
        <v>36</v>
      </c>
      <c r="C57" s="51" t="s">
        <v>13</v>
      </c>
      <c r="D57" s="51" t="s">
        <v>34</v>
      </c>
      <c r="E57" s="54">
        <f>E45</f>
        <v>3450000</v>
      </c>
      <c r="F57" s="54"/>
      <c r="G57" s="54">
        <f>E57</f>
        <v>3450000</v>
      </c>
      <c r="H57" s="54">
        <f>H45</f>
        <v>2720641.39</v>
      </c>
      <c r="I57" s="54"/>
      <c r="J57" s="54">
        <f>H57</f>
        <v>2720641.39</v>
      </c>
      <c r="K57" s="54">
        <f>H57-E57</f>
        <v>-729358.60999999987</v>
      </c>
      <c r="L57" s="54"/>
      <c r="M57" s="54">
        <f>J57-G57</f>
        <v>-729358.60999999987</v>
      </c>
    </row>
    <row r="58" spans="1:26" ht="133.5" customHeight="1" x14ac:dyDescent="0.25">
      <c r="A58" s="54"/>
      <c r="B58" s="57" t="s">
        <v>35</v>
      </c>
      <c r="C58" s="51" t="s">
        <v>13</v>
      </c>
      <c r="D58" s="51" t="s">
        <v>34</v>
      </c>
      <c r="E58" s="54">
        <f>E46</f>
        <v>653100</v>
      </c>
      <c r="F58" s="54"/>
      <c r="G58" s="54">
        <f>E58</f>
        <v>653100</v>
      </c>
      <c r="H58" s="54">
        <f>H46</f>
        <v>653100</v>
      </c>
      <c r="I58" s="54"/>
      <c r="J58" s="54">
        <f>H58</f>
        <v>653100</v>
      </c>
      <c r="K58" s="54">
        <f>H58-E58</f>
        <v>0</v>
      </c>
      <c r="L58" s="54"/>
      <c r="M58" s="54">
        <f>J58-G58</f>
        <v>0</v>
      </c>
    </row>
    <row r="59" spans="1:26" ht="27" customHeight="1" x14ac:dyDescent="0.25">
      <c r="A59" s="53">
        <v>2</v>
      </c>
      <c r="B59" s="53" t="s">
        <v>16</v>
      </c>
      <c r="C59" s="51"/>
      <c r="D59" s="51"/>
      <c r="E59" s="54"/>
      <c r="F59" s="54"/>
      <c r="G59" s="54"/>
      <c r="H59" s="54"/>
      <c r="I59" s="54"/>
      <c r="J59" s="54"/>
      <c r="K59" s="54"/>
      <c r="L59" s="54"/>
      <c r="M59" s="54"/>
    </row>
    <row r="60" spans="1:26" ht="70.5" customHeight="1" x14ac:dyDescent="0.25">
      <c r="A60" s="54"/>
      <c r="B60" s="57" t="s">
        <v>33</v>
      </c>
      <c r="C60" s="54" t="s">
        <v>32</v>
      </c>
      <c r="D60" s="54" t="s">
        <v>31</v>
      </c>
      <c r="E60" s="51">
        <v>52</v>
      </c>
      <c r="F60" s="54"/>
      <c r="G60" s="54">
        <f>E60</f>
        <v>52</v>
      </c>
      <c r="H60" s="54">
        <v>53</v>
      </c>
      <c r="I60" s="54"/>
      <c r="J60" s="54">
        <f>H60</f>
        <v>53</v>
      </c>
      <c r="K60" s="54">
        <f>H60-E60</f>
        <v>1</v>
      </c>
      <c r="L60" s="54"/>
      <c r="M60" s="54">
        <f>K60</f>
        <v>1</v>
      </c>
    </row>
    <row r="61" spans="1:26" ht="137.25" customHeight="1" x14ac:dyDescent="0.25">
      <c r="A61" s="54"/>
      <c r="B61" s="57" t="s">
        <v>30</v>
      </c>
      <c r="C61" s="54" t="s">
        <v>29</v>
      </c>
      <c r="D61" s="54" t="s">
        <v>28</v>
      </c>
      <c r="E61" s="51">
        <v>14</v>
      </c>
      <c r="F61" s="54"/>
      <c r="G61" s="54">
        <f>E61</f>
        <v>14</v>
      </c>
      <c r="H61" s="54">
        <v>14</v>
      </c>
      <c r="I61" s="54"/>
      <c r="J61" s="54">
        <f>H61</f>
        <v>14</v>
      </c>
      <c r="K61" s="54">
        <f>H61-E61</f>
        <v>0</v>
      </c>
      <c r="L61" s="54"/>
      <c r="M61" s="54">
        <f>K61</f>
        <v>0</v>
      </c>
    </row>
    <row r="62" spans="1:26" ht="35.25" customHeight="1" x14ac:dyDescent="0.25">
      <c r="A62" s="53">
        <v>3</v>
      </c>
      <c r="B62" s="53" t="s">
        <v>14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</row>
    <row r="63" spans="1:26" ht="75" customHeight="1" x14ac:dyDescent="0.25">
      <c r="A63" s="53"/>
      <c r="B63" s="52" t="s">
        <v>27</v>
      </c>
      <c r="C63" s="54" t="s">
        <v>13</v>
      </c>
      <c r="D63" s="54" t="s">
        <v>24</v>
      </c>
      <c r="E63" s="56">
        <f>E57/E60</f>
        <v>66346.153846153844</v>
      </c>
      <c r="F63" s="55"/>
      <c r="G63" s="55">
        <f>E63</f>
        <v>66346.153846153844</v>
      </c>
      <c r="H63" s="56">
        <f>H57/H60</f>
        <v>51332.856415094342</v>
      </c>
      <c r="I63" s="55"/>
      <c r="J63" s="55">
        <f>H63</f>
        <v>51332.856415094342</v>
      </c>
      <c r="K63" s="55">
        <f>H63-E63</f>
        <v>-15013.297431059502</v>
      </c>
      <c r="L63" s="55"/>
      <c r="M63" s="55">
        <f>K63</f>
        <v>-15013.297431059502</v>
      </c>
    </row>
    <row r="64" spans="1:26" ht="134.25" customHeight="1" x14ac:dyDescent="0.25">
      <c r="A64" s="53"/>
      <c r="B64" s="57" t="s">
        <v>26</v>
      </c>
      <c r="C64" s="54" t="s">
        <v>13</v>
      </c>
      <c r="D64" s="54" t="s">
        <v>24</v>
      </c>
      <c r="E64" s="56">
        <f>E58/E61/12</f>
        <v>3887.5</v>
      </c>
      <c r="F64" s="55"/>
      <c r="G64" s="55">
        <f>E64</f>
        <v>3887.5</v>
      </c>
      <c r="H64" s="56">
        <f>H58/H61/12</f>
        <v>3887.5</v>
      </c>
      <c r="I64" s="55"/>
      <c r="J64" s="55">
        <f>H64</f>
        <v>3887.5</v>
      </c>
      <c r="K64" s="55">
        <f>H64-E64</f>
        <v>0</v>
      </c>
      <c r="L64" s="55"/>
      <c r="M64" s="55">
        <f>K64</f>
        <v>0</v>
      </c>
    </row>
    <row r="65" spans="1:26" ht="24" customHeight="1" x14ac:dyDescent="0.25">
      <c r="A65" s="53">
        <v>4</v>
      </c>
      <c r="B65" s="53" t="s">
        <v>11</v>
      </c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P65" s="49"/>
      <c r="Q65" s="49"/>
      <c r="R65" s="49"/>
    </row>
    <row r="66" spans="1:26" ht="195" customHeight="1" x14ac:dyDescent="0.25">
      <c r="A66" s="53"/>
      <c r="B66" s="52" t="s">
        <v>25</v>
      </c>
      <c r="C66" s="51" t="s">
        <v>10</v>
      </c>
      <c r="D66" s="51" t="s">
        <v>24</v>
      </c>
      <c r="E66" s="50">
        <f>E60/51*100</f>
        <v>101.96078431372548</v>
      </c>
      <c r="F66" s="50"/>
      <c r="G66" s="50">
        <f>E66</f>
        <v>101.96078431372548</v>
      </c>
      <c r="H66" s="50">
        <f>H60/51*100</f>
        <v>103.92156862745099</v>
      </c>
      <c r="I66" s="50"/>
      <c r="J66" s="50">
        <f>H66</f>
        <v>103.92156862745099</v>
      </c>
      <c r="K66" s="50">
        <f>H66-E66</f>
        <v>1.9607843137255117</v>
      </c>
      <c r="L66" s="50"/>
      <c r="M66" s="50">
        <f>J66-G66</f>
        <v>1.9607843137255117</v>
      </c>
      <c r="P66" s="49"/>
      <c r="Q66" s="49"/>
      <c r="R66" s="49"/>
    </row>
    <row r="67" spans="1:26" ht="20.25" customHeight="1" x14ac:dyDescent="0.25">
      <c r="A67" s="19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7"/>
    </row>
    <row r="68" spans="1:26" s="15" customFormat="1" ht="18.75" customHeight="1" x14ac:dyDescent="0.25">
      <c r="A68" s="20" t="s">
        <v>23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s="15" customFormat="1" ht="18.75" customHeigh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s="15" customFormat="1" ht="18.75" customHeight="1" x14ac:dyDescent="0.25">
      <c r="A70" s="46" t="s">
        <v>22</v>
      </c>
      <c r="B70" s="45" t="s">
        <v>21</v>
      </c>
      <c r="C70" s="43"/>
      <c r="D70" s="46" t="s">
        <v>20</v>
      </c>
      <c r="E70" s="45" t="s">
        <v>19</v>
      </c>
      <c r="F70" s="44"/>
      <c r="G70" s="44"/>
      <c r="H70" s="44"/>
      <c r="I70" s="44"/>
      <c r="J70" s="44"/>
      <c r="K70" s="44"/>
      <c r="L70" s="44"/>
      <c r="M70" s="43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s="15" customFormat="1" ht="18.75" customHeight="1" x14ac:dyDescent="0.25">
      <c r="A71" s="42"/>
      <c r="B71" s="41"/>
      <c r="C71" s="39"/>
      <c r="D71" s="42"/>
      <c r="E71" s="41"/>
      <c r="F71" s="40"/>
      <c r="G71" s="40"/>
      <c r="H71" s="40"/>
      <c r="I71" s="40"/>
      <c r="J71" s="40"/>
      <c r="K71" s="40"/>
      <c r="L71" s="40"/>
      <c r="M71" s="39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s="15" customFormat="1" ht="18.75" customHeight="1" x14ac:dyDescent="0.25">
      <c r="A72" s="25">
        <v>1</v>
      </c>
      <c r="B72" s="29">
        <v>2</v>
      </c>
      <c r="C72" s="27"/>
      <c r="D72" s="25">
        <v>3</v>
      </c>
      <c r="E72" s="29">
        <v>4</v>
      </c>
      <c r="F72" s="28"/>
      <c r="G72" s="28"/>
      <c r="H72" s="28"/>
      <c r="I72" s="28"/>
      <c r="J72" s="28"/>
      <c r="K72" s="28"/>
      <c r="L72" s="28"/>
      <c r="M72" s="27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s="15" customFormat="1" ht="18.75" customHeight="1" x14ac:dyDescent="0.25">
      <c r="A73" s="32">
        <v>1</v>
      </c>
      <c r="B73" s="31" t="s">
        <v>18</v>
      </c>
      <c r="C73" s="30"/>
      <c r="D73" s="25"/>
      <c r="E73" s="29"/>
      <c r="F73" s="28"/>
      <c r="G73" s="28"/>
      <c r="H73" s="28"/>
      <c r="I73" s="28"/>
      <c r="J73" s="28"/>
      <c r="K73" s="28"/>
      <c r="L73" s="28"/>
      <c r="M73" s="27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s="15" customFormat="1" ht="104.25" customHeight="1" x14ac:dyDescent="0.25">
      <c r="A74" s="25"/>
      <c r="B74" s="24" t="str">
        <f>B57</f>
        <v>Обсяг видатків спрямованих на проведення культурно-освітніх заходів за рахунок коштів місцевих бюджетів</v>
      </c>
      <c r="C74" s="26"/>
      <c r="D74" s="25" t="s">
        <v>17</v>
      </c>
      <c r="E74" s="24" t="s">
        <v>12</v>
      </c>
      <c r="F74" s="33"/>
      <c r="G74" s="33"/>
      <c r="H74" s="33"/>
      <c r="I74" s="33"/>
      <c r="J74" s="33"/>
      <c r="K74" s="33"/>
      <c r="L74" s="33"/>
      <c r="M74" s="2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s="15" customFormat="1" ht="21.75" customHeight="1" x14ac:dyDescent="0.25">
      <c r="A75" s="32">
        <v>2</v>
      </c>
      <c r="B75" s="31" t="s">
        <v>16</v>
      </c>
      <c r="C75" s="38"/>
      <c r="D75" s="32"/>
      <c r="E75" s="37"/>
      <c r="F75" s="36"/>
      <c r="G75" s="36"/>
      <c r="H75" s="36"/>
      <c r="I75" s="36"/>
      <c r="J75" s="36"/>
      <c r="K75" s="36"/>
      <c r="L75" s="36"/>
      <c r="M75" s="35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s="15" customFormat="1" ht="54" customHeight="1" x14ac:dyDescent="0.25">
      <c r="A76" s="25"/>
      <c r="B76" s="29" t="str">
        <f>B60</f>
        <v>Кількість культурно-мистецьких заходів</v>
      </c>
      <c r="C76" s="34"/>
      <c r="D76" s="25" t="s">
        <v>15</v>
      </c>
      <c r="E76" s="24" t="s">
        <v>9</v>
      </c>
      <c r="F76" s="23"/>
      <c r="G76" s="23"/>
      <c r="H76" s="23"/>
      <c r="I76" s="23"/>
      <c r="J76" s="23"/>
      <c r="K76" s="23"/>
      <c r="L76" s="23"/>
      <c r="M76" s="22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s="15" customFormat="1" ht="18.75" customHeight="1" x14ac:dyDescent="0.25">
      <c r="A77" s="32">
        <v>3</v>
      </c>
      <c r="B77" s="31" t="s">
        <v>14</v>
      </c>
      <c r="C77" s="30"/>
      <c r="D77" s="25"/>
      <c r="E77" s="29"/>
      <c r="F77" s="28"/>
      <c r="G77" s="28"/>
      <c r="H77" s="28"/>
      <c r="I77" s="28"/>
      <c r="J77" s="28"/>
      <c r="K77" s="28"/>
      <c r="L77" s="28"/>
      <c r="M77" s="27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s="15" customFormat="1" ht="51" customHeight="1" x14ac:dyDescent="0.25">
      <c r="A78" s="25"/>
      <c r="B78" s="24" t="str">
        <f>B63</f>
        <v>Середні витрати на проведення одного заходу</v>
      </c>
      <c r="C78" s="26"/>
      <c r="D78" s="25" t="s">
        <v>13</v>
      </c>
      <c r="E78" s="24" t="s">
        <v>12</v>
      </c>
      <c r="F78" s="33"/>
      <c r="G78" s="33"/>
      <c r="H78" s="33"/>
      <c r="I78" s="33"/>
      <c r="J78" s="33"/>
      <c r="K78" s="33"/>
      <c r="L78" s="33"/>
      <c r="M78" s="2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s="15" customFormat="1" ht="18.75" customHeight="1" x14ac:dyDescent="0.25">
      <c r="A79" s="32">
        <v>4</v>
      </c>
      <c r="B79" s="31" t="s">
        <v>11</v>
      </c>
      <c r="C79" s="30"/>
      <c r="D79" s="25"/>
      <c r="E79" s="29"/>
      <c r="F79" s="28"/>
      <c r="G79" s="28"/>
      <c r="H79" s="28"/>
      <c r="I79" s="28"/>
      <c r="J79" s="28"/>
      <c r="K79" s="28"/>
      <c r="L79" s="28"/>
      <c r="M79" s="27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s="15" customFormat="1" ht="108" customHeight="1" x14ac:dyDescent="0.25">
      <c r="A80" s="25"/>
      <c r="B80" s="24" t="str">
        <f>B66</f>
        <v>Динаміка збільшення кількості заходів у плановому періоді по відношенню до фактичного показника попереднього періоду</v>
      </c>
      <c r="C80" s="26"/>
      <c r="D80" s="25" t="s">
        <v>10</v>
      </c>
      <c r="E80" s="24" t="s">
        <v>9</v>
      </c>
      <c r="F80" s="23"/>
      <c r="G80" s="23"/>
      <c r="H80" s="23"/>
      <c r="I80" s="23"/>
      <c r="J80" s="23"/>
      <c r="K80" s="23"/>
      <c r="L80" s="23"/>
      <c r="M80" s="22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s="15" customFormat="1" ht="18.75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s="15" customFormat="1" ht="18.75" customHeight="1" x14ac:dyDescent="0.25">
      <c r="A82" s="20" t="s">
        <v>8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s="15" customFormat="1" ht="18.75" customHeight="1" x14ac:dyDescent="0.25">
      <c r="A83" s="19" t="s">
        <v>7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7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x14ac:dyDescent="0.25">
      <c r="A84" s="14"/>
    </row>
    <row r="85" spans="1:26" ht="18" customHeight="1" x14ac:dyDescent="0.25">
      <c r="A85" s="13" t="s">
        <v>6</v>
      </c>
      <c r="B85" s="13"/>
      <c r="C85" s="13"/>
      <c r="D85" s="13"/>
    </row>
    <row r="86" spans="1:26" ht="22.5" customHeight="1" x14ac:dyDescent="0.25">
      <c r="A86" s="12" t="s">
        <v>5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26" ht="54" customHeight="1" x14ac:dyDescent="0.25">
      <c r="A87" s="9" t="s">
        <v>4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1:26" ht="19.5" customHeight="1" x14ac:dyDescent="0.25">
      <c r="A88" s="7"/>
      <c r="B88" s="7"/>
      <c r="C88" s="7"/>
      <c r="D88" s="7"/>
    </row>
    <row r="89" spans="1:26" x14ac:dyDescent="0.25">
      <c r="A89" s="3" t="s">
        <v>3</v>
      </c>
      <c r="B89" s="3"/>
      <c r="C89" s="3"/>
      <c r="D89" s="3"/>
      <c r="E89" s="3"/>
    </row>
    <row r="90" spans="1:26" ht="31.5" customHeight="1" x14ac:dyDescent="0.25">
      <c r="A90" s="3"/>
      <c r="B90" s="3"/>
      <c r="C90" s="3"/>
      <c r="D90" s="3"/>
      <c r="E90" s="3"/>
      <c r="G90" s="5"/>
      <c r="H90" s="5"/>
      <c r="J90" s="4" t="s">
        <v>2</v>
      </c>
      <c r="K90" s="4"/>
      <c r="L90" s="4"/>
      <c r="M90" s="4"/>
    </row>
    <row r="91" spans="1:26" ht="15.75" customHeight="1" x14ac:dyDescent="0.25">
      <c r="A91" s="6"/>
      <c r="B91" s="6"/>
      <c r="C91" s="6"/>
      <c r="D91" s="6"/>
      <c r="E91" s="6"/>
      <c r="J91" s="2"/>
      <c r="K91" s="2"/>
      <c r="L91" s="2"/>
      <c r="M91" s="2"/>
    </row>
    <row r="92" spans="1:26" ht="43.5" customHeight="1" x14ac:dyDescent="0.25">
      <c r="A92" s="3" t="s">
        <v>1</v>
      </c>
      <c r="B92" s="3"/>
      <c r="C92" s="3"/>
      <c r="D92" s="3"/>
      <c r="E92" s="3"/>
      <c r="G92" s="5"/>
      <c r="H92" s="5"/>
      <c r="J92" s="4" t="s">
        <v>0</v>
      </c>
      <c r="K92" s="4"/>
      <c r="L92" s="4"/>
      <c r="M92" s="4"/>
    </row>
    <row r="93" spans="1:26" ht="15.75" customHeight="1" x14ac:dyDescent="0.25">
      <c r="A93" s="3"/>
      <c r="B93" s="3"/>
      <c r="C93" s="3"/>
      <c r="D93" s="3"/>
      <c r="E93" s="3"/>
      <c r="J93" s="2"/>
      <c r="K93" s="2"/>
      <c r="L93" s="2"/>
      <c r="M93" s="2"/>
    </row>
  </sheetData>
  <mergeCells count="98">
    <mergeCell ref="B13:C13"/>
    <mergeCell ref="B11:C11"/>
    <mergeCell ref="E11:K11"/>
    <mergeCell ref="L11:M11"/>
    <mergeCell ref="B9:C9"/>
    <mergeCell ref="B12:C12"/>
    <mergeCell ref="D12:E12"/>
    <mergeCell ref="G12:K12"/>
    <mergeCell ref="L12:M12"/>
    <mergeCell ref="D13:E13"/>
    <mergeCell ref="G13:K13"/>
    <mergeCell ref="L13:M13"/>
    <mergeCell ref="A68:M68"/>
    <mergeCell ref="E53:G53"/>
    <mergeCell ref="H53:J53"/>
    <mergeCell ref="K53:M53"/>
    <mergeCell ref="A67:M67"/>
    <mergeCell ref="B47:D47"/>
    <mergeCell ref="A53:A54"/>
    <mergeCell ref="C53:C54"/>
    <mergeCell ref="E9:K9"/>
    <mergeCell ref="L9:M9"/>
    <mergeCell ref="B10:C10"/>
    <mergeCell ref="E10:K10"/>
    <mergeCell ref="L10:M10"/>
    <mergeCell ref="B45:D45"/>
    <mergeCell ref="E42:G42"/>
    <mergeCell ref="H42:J42"/>
    <mergeCell ref="K42:M42"/>
    <mergeCell ref="A35:M35"/>
    <mergeCell ref="D53:D54"/>
    <mergeCell ref="B46:D46"/>
    <mergeCell ref="B48:D48"/>
    <mergeCell ref="A42:A43"/>
    <mergeCell ref="B42:D43"/>
    <mergeCell ref="B44:D44"/>
    <mergeCell ref="U29:W29"/>
    <mergeCell ref="X29:Z29"/>
    <mergeCell ref="B31:D31"/>
    <mergeCell ref="B32:D32"/>
    <mergeCell ref="B33:D33"/>
    <mergeCell ref="A29:A30"/>
    <mergeCell ref="B29:D30"/>
    <mergeCell ref="E29:G29"/>
    <mergeCell ref="H29:J29"/>
    <mergeCell ref="K29:M29"/>
    <mergeCell ref="R29:T29"/>
    <mergeCell ref="A14:M14"/>
    <mergeCell ref="B16:M16"/>
    <mergeCell ref="B17:M17"/>
    <mergeCell ref="B20:M20"/>
    <mergeCell ref="B23:M23"/>
    <mergeCell ref="B24:M24"/>
    <mergeCell ref="J1:M4"/>
    <mergeCell ref="A5:M5"/>
    <mergeCell ref="A6:M6"/>
    <mergeCell ref="B8:C8"/>
    <mergeCell ref="E8:K8"/>
    <mergeCell ref="L8:M8"/>
    <mergeCell ref="B36:M36"/>
    <mergeCell ref="B37:M37"/>
    <mergeCell ref="B38:M38"/>
    <mergeCell ref="A70:A71"/>
    <mergeCell ref="B70:C71"/>
    <mergeCell ref="D70:D71"/>
    <mergeCell ref="E70:M71"/>
    <mergeCell ref="A39:M39"/>
    <mergeCell ref="A40:M40"/>
    <mergeCell ref="B53:B54"/>
    <mergeCell ref="B77:C77"/>
    <mergeCell ref="E77:M77"/>
    <mergeCell ref="B78:C78"/>
    <mergeCell ref="E78:M78"/>
    <mergeCell ref="B72:C72"/>
    <mergeCell ref="E72:M72"/>
    <mergeCell ref="B73:C73"/>
    <mergeCell ref="E73:M73"/>
    <mergeCell ref="B74:C74"/>
    <mergeCell ref="E74:M74"/>
    <mergeCell ref="J91:M91"/>
    <mergeCell ref="A92:E93"/>
    <mergeCell ref="G92:H92"/>
    <mergeCell ref="J92:M92"/>
    <mergeCell ref="J93:M93"/>
    <mergeCell ref="A82:M82"/>
    <mergeCell ref="A83:M83"/>
    <mergeCell ref="A86:M86"/>
    <mergeCell ref="A87:M87"/>
    <mergeCell ref="B75:C75"/>
    <mergeCell ref="B76:C76"/>
    <mergeCell ref="E76:M76"/>
    <mergeCell ref="A89:E90"/>
    <mergeCell ref="G90:H90"/>
    <mergeCell ref="J90:M90"/>
    <mergeCell ref="B79:C79"/>
    <mergeCell ref="E79:M79"/>
    <mergeCell ref="B80:C80"/>
    <mergeCell ref="E80:M80"/>
  </mergeCells>
  <pageMargins left="0.16" right="0.16" top="0.35" bottom="0.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1014082</vt:lpstr>
      <vt:lpstr>'1014082'!Область_друку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2025-03-14T10:06:16Z</dcterms:created>
  <dcterms:modified xsi:type="dcterms:W3CDTF">2025-03-14T10:06:27Z</dcterms:modified>
</cp:coreProperties>
</file>