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022_" sheetId="1" r:id="rId1"/>
  </sheets>
  <definedNames>
    <definedName name="_xlnm.Print_Area" localSheetId="0">'1022_'!$A$1:$K$91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H43" i="1" s="1"/>
  <c r="H47" i="1" s="1"/>
  <c r="H44" i="1"/>
  <c r="H45" i="1"/>
  <c r="F46" i="1"/>
  <c r="F47" i="1" s="1"/>
  <c r="H46" i="1"/>
  <c r="D47" i="1"/>
  <c r="D53" i="1"/>
  <c r="D55" i="1" s="1"/>
  <c r="F76" i="1" s="1"/>
  <c r="F53" i="1"/>
  <c r="F55" i="1" s="1"/>
  <c r="H76" i="1" s="1"/>
  <c r="D54" i="1"/>
  <c r="H54" i="1"/>
  <c r="J61" i="1"/>
  <c r="J62" i="1"/>
  <c r="J63" i="1"/>
  <c r="J64" i="1"/>
  <c r="J65" i="1"/>
  <c r="H66" i="1"/>
  <c r="J66" i="1" s="1"/>
  <c r="H67" i="1"/>
  <c r="J67" i="1"/>
  <c r="H68" i="1"/>
  <c r="J68" i="1" s="1"/>
  <c r="J69" i="1"/>
  <c r="J71" i="1"/>
  <c r="J72" i="1"/>
  <c r="J73" i="1"/>
  <c r="J74" i="1"/>
  <c r="J77" i="1"/>
  <c r="J78" i="1"/>
  <c r="J79" i="1"/>
  <c r="J81" i="1"/>
  <c r="J82" i="1"/>
  <c r="J76" i="1" l="1"/>
  <c r="H53" i="1"/>
  <c r="H55" i="1" s="1"/>
</calcChain>
</file>

<file path=xl/sharedStrings.xml><?xml version="1.0" encoding="utf-8"?>
<sst xmlns="http://schemas.openxmlformats.org/spreadsheetml/2006/main" count="145" uniqueCount="110">
  <si>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</si>
  <si>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</si>
  <si>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</si>
  <si>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</si>
  <si>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</si>
  <si>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</si>
  <si>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</si>
  <si>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</si>
  <si>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</si>
  <si>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</si>
  <si>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%</t>
  </si>
  <si>
    <t>Відсоток захищених статей видатків в загальному обсязі</t>
  </si>
  <si>
    <t>Розрахунок</t>
  </si>
  <si>
    <t>Динаміка росту власних надходжень в порівнянні з минулим роком</t>
  </si>
  <si>
    <t>Звітність</t>
  </si>
  <si>
    <t>Відсоток  учнів, які закінчили школу</t>
  </si>
  <si>
    <t>якості</t>
  </si>
  <si>
    <t>грн</t>
  </si>
  <si>
    <t>Середні витрати на придбання 1 проектора</t>
  </si>
  <si>
    <t>Середні витрати на придбання  1 комп'ютера</t>
  </si>
  <si>
    <t>осіб</t>
  </si>
  <si>
    <t>Середня  наповнюваність класів</t>
  </si>
  <si>
    <t>Витрати на 1 здобувача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</si>
  <si>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</si>
  <si>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</si>
  <si>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</si>
  <si>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які буде придбано  смарт-борди</t>
  </si>
  <si>
    <t>Кількість закладів, в яких буде придбано комп'ютерну техніку</t>
  </si>
  <si>
    <t>Кількість закладів, в яких буде реконструкція та капітальний ремонт спортивних майданчиків під мультифункціональні майданчики для занять ігровими видами спорту</t>
  </si>
  <si>
    <t>Мережа шкіл, звіт ЗНЗ-1</t>
  </si>
  <si>
    <t>Кількість учнів в загальноосвітніх школах</t>
  </si>
  <si>
    <t>продукту</t>
  </si>
  <si>
    <t>Рішення  сесії Хмельницької міської ради від 14.07.2021 року №  3</t>
  </si>
  <si>
    <t>Придбання навчально - корекційного обладнання з програмним забезпеченням СЗОШ №33</t>
  </si>
  <si>
    <t xml:space="preserve">Рішення  сесії Хмельницької міської ради від 23.12.2020 року №14.Рішення сесії Хмельницької міської ради від 21.04.2021 року №27. Рішення сесії Хмельницької міської ради від 20.10.2021 року № 3. </t>
  </si>
  <si>
    <t>Придбання проекторів та редуктора до м'ясорубки СЗОШ №32</t>
  </si>
  <si>
    <t xml:space="preserve">Рішення  сесії Хмельницької міської ради від 23.12.2020 року № 14. Рішення  сесії Хмельницької міської ради від 14.07.2021 року № 3. </t>
  </si>
  <si>
    <t xml:space="preserve">Придбання комп’ютерів для СЗОШ №33 </t>
  </si>
  <si>
    <t>Рішення  сесії Хмельницької міської ради від 23.12.2020 року № 14. Рішення сесії Хмельницької міської ради від 20.10.2021 року №3.</t>
  </si>
  <si>
    <t>Придбання SMARTBOARD для СЗОШ № 33</t>
  </si>
  <si>
    <t xml:space="preserve">Рішення  сесії Хмельницької міської ради від 23.12.2020 року №14.Рішення сесії Хмельницької міської ради від 21.04.2021 року №27. </t>
  </si>
  <si>
    <t>Капітальний ремонт ігрового майданчика СЗОШ №32 ( в тому числі виготовлення проектно-кошторисної документації)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</si>
  <si>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</si>
  <si>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</si>
  <si>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</si>
  <si>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шкіл,звіт ЗНЗ - 1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</si>
  <si>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</si>
  <si>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</si>
  <si>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</si>
  <si>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</si>
  <si>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</si>
  <si>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</si>
  <si>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</si>
  <si>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</si>
  <si>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</si>
  <si>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</si>
  <si>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</si>
  <si>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</si>
  <si>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Комплексна програма «Піклування» в Хмельницькій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</si>
  <si>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</si>
  <si>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</si>
  <si>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</si>
  <si>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</si>
  <si>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</si>
  <si>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</si>
  <si>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</si>
  <si>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</si>
  <si>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</si>
  <si>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</si>
  <si>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</si>
  <si>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</si>
  <si>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</si>
  <si>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</si>
  <si>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</si>
  <si>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</si>
  <si>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</si>
  <si>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</si>
  <si>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>Рішення сесії Хмельницької міської ради № 3 від 14.07.2021 року "Про внесення змін до  бюджету Хмельницької міської територіальної громади на 2021 рік"</t>
  </si>
  <si>
    <t>Рішення сесії Хмельницької міської ради № 27 від 21.04.2021 року "Про внесення змін до  бюджету Хмельницької міської територіальної громади на 2021 рік"</t>
  </si>
  <si>
    <t>Рішення  сесії Хмельницької міської ради  № 14 від 23.12.2020 року "Про бюджет Хмельницької міської територіальної громади на 2021 рік"</t>
  </si>
  <si>
    <t xml:space="preserve">Рішення тридцять другої сесії місько ради № 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</si>
  <si>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</si>
  <si>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</si>
  <si>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</si>
  <si>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№ 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</si>
  <si>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№ 221 від 06.03.2019 року “Про затвердження Положення про спеціальну школу та Положення про навчально-реабілітаційний центр”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</si>
  <si>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</si>
  <si>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</si>
  <si>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</si>
  <si>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 України № 463-IX від 16.01.2020 року “Про загальну середню освіту”   (із змінами і доповненнями)</t>
  </si>
  <si>
    <t>Закон України  № 2145- VІІI від 05.09.2017 року “Про освіту”  (із змінами і доповненнями)</t>
  </si>
  <si>
    <t>Закон України № 2402-III від 26.04.2001 "Про охорону дитинства"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</si>
  <si>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</si>
  <si>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</si>
  <si>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 xml:space="preserve">5. Підстави для виконання бюджетної програми:
</t>
  </si>
  <si>
    <r>
      <t xml:space="preserve">
4. Обсяг бюджетних призначень / бюджетних асигнувань —21 253 085,00 гривень, у тому числі загального фонду — 20 335 732,00 гривень та спеціального фонду — 917 353,00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</si>
  <si>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</si>
  <si>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 /або розумого розвитку  </t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</si>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</sst>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164" fontId="3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93"/>
  <sheetViews>
    <sheetView tabSelected="1" view="pageBreakPreview" topLeftCell="A79" zoomScale="80" zoomScaleNormal="80" zoomScaleSheetLayoutView="80" workbookViewId="0">
      <selection activeCell="S41" sqref="S4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17" customHeight="1" x14ac:dyDescent="0.2">
      <c r="B1" s="88"/>
      <c r="C1" s="88"/>
      <c r="D1" s="88"/>
      <c r="E1" s="88"/>
      <c r="F1" s="88"/>
      <c r="G1" s="87" t="s">
        <v>109</v>
      </c>
      <c r="H1" s="89"/>
      <c r="I1" s="89"/>
      <c r="J1" s="89"/>
      <c r="K1" s="89"/>
    </row>
    <row r="2" spans="1:11" ht="132.6" customHeight="1" x14ac:dyDescent="0.2">
      <c r="B2" s="88"/>
      <c r="C2" s="88"/>
      <c r="D2" s="88"/>
      <c r="E2" s="88"/>
      <c r="F2" s="88"/>
      <c r="G2" s="87" t="s">
        <v>108</v>
      </c>
      <c r="H2" s="87"/>
      <c r="I2" s="87"/>
      <c r="J2" s="87"/>
      <c r="K2" s="87"/>
    </row>
    <row r="3" spans="1:11" ht="37.5" customHeight="1" x14ac:dyDescent="0.2">
      <c r="A3" s="86" t="s">
        <v>107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99" customHeight="1" x14ac:dyDescent="0.2">
      <c r="A4" s="63" t="s">
        <v>106</v>
      </c>
      <c r="B4" s="83" t="s">
        <v>105</v>
      </c>
      <c r="C4" s="83"/>
      <c r="D4" s="83"/>
      <c r="E4" s="83"/>
      <c r="F4" s="83"/>
      <c r="G4" s="4" t="s">
        <v>104</v>
      </c>
      <c r="H4" s="4"/>
      <c r="I4" s="4"/>
      <c r="J4" s="4"/>
      <c r="K4" s="4"/>
    </row>
    <row r="5" spans="1:11" ht="101.25" customHeight="1" x14ac:dyDescent="0.2">
      <c r="A5" s="60" t="s">
        <v>103</v>
      </c>
      <c r="B5" s="83" t="s">
        <v>102</v>
      </c>
      <c r="C5" s="83"/>
      <c r="D5" s="83"/>
      <c r="E5" s="83"/>
      <c r="F5" s="83"/>
      <c r="G5" s="83" t="s">
        <v>101</v>
      </c>
      <c r="H5" s="83"/>
      <c r="I5" s="83"/>
      <c r="J5" s="83"/>
      <c r="K5" s="83"/>
    </row>
    <row r="6" spans="1:11" ht="119.45" customHeight="1" x14ac:dyDescent="0.2">
      <c r="A6" s="60" t="s">
        <v>100</v>
      </c>
      <c r="B6" s="4" t="s">
        <v>99</v>
      </c>
      <c r="C6" s="83"/>
      <c r="D6" s="6" t="s">
        <v>98</v>
      </c>
      <c r="E6" s="84" t="s">
        <v>97</v>
      </c>
      <c r="F6" s="83"/>
      <c r="G6" s="4" t="s">
        <v>96</v>
      </c>
      <c r="H6" s="83"/>
      <c r="I6" s="83"/>
      <c r="J6" s="83"/>
      <c r="K6" s="83"/>
    </row>
    <row r="7" spans="1:11" ht="49.5" customHeight="1" x14ac:dyDescent="0.2">
      <c r="A7" s="80" t="s">
        <v>95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27" customHeight="1" x14ac:dyDescent="0.2">
      <c r="A8" s="53" t="s">
        <v>94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21" customHeight="1" x14ac:dyDescent="0.2">
      <c r="A9" s="78" t="s">
        <v>93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21" customHeight="1" x14ac:dyDescent="0.2">
      <c r="A10" s="78" t="s">
        <v>92</v>
      </c>
      <c r="B10" s="78"/>
      <c r="C10" s="78"/>
      <c r="D10" s="78"/>
      <c r="E10" s="78"/>
      <c r="F10" s="78"/>
      <c r="G10" s="78"/>
      <c r="H10" s="78"/>
      <c r="I10" s="78"/>
      <c r="J10" s="82"/>
      <c r="K10" s="82"/>
    </row>
    <row r="11" spans="1:11" ht="21" customHeight="1" x14ac:dyDescent="0.2">
      <c r="A11" s="78" t="s">
        <v>91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ht="21" customHeight="1" x14ac:dyDescent="0.2">
      <c r="A12" s="78" t="s">
        <v>90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21" customHeight="1" x14ac:dyDescent="0.2">
      <c r="A13" s="78" t="s">
        <v>89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23.25" customHeight="1" x14ac:dyDescent="0.2">
      <c r="A14" s="78" t="s">
        <v>88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23.25" customHeight="1" x14ac:dyDescent="0.2">
      <c r="A15" s="78" t="s">
        <v>87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ht="40.9" customHeight="1" x14ac:dyDescent="0.2">
      <c r="A16" s="78" t="s">
        <v>86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 ht="25.9" customHeight="1" x14ac:dyDescent="0.2">
      <c r="A17" s="78" t="s">
        <v>85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 ht="36.6" customHeight="1" x14ac:dyDescent="0.2">
      <c r="A18" s="78" t="s">
        <v>84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1:11" ht="23.25" customHeight="1" x14ac:dyDescent="0.2">
      <c r="A19" s="79" t="s">
        <v>83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23.25" customHeight="1" x14ac:dyDescent="0.2">
      <c r="A20" s="78" t="s">
        <v>82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ht="23.25" customHeight="1" x14ac:dyDescent="0.2">
      <c r="A21" s="78" t="s">
        <v>81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23.25" customHeight="1" x14ac:dyDescent="0.2">
      <c r="A22" s="78" t="s">
        <v>80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 ht="23.25" customHeight="1" x14ac:dyDescent="0.2">
      <c r="A23" s="78" t="s">
        <v>79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1" ht="23.25" customHeight="1" x14ac:dyDescent="0.2">
      <c r="A24" s="78" t="s">
        <v>78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ht="23.25" customHeight="1" x14ac:dyDescent="0.2">
      <c r="A25" s="79" t="s">
        <v>77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1" ht="23.25" customHeight="1" x14ac:dyDescent="0.2">
      <c r="A26" s="78" t="s">
        <v>76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1" ht="23.25" customHeight="1" x14ac:dyDescent="0.2">
      <c r="A27" s="53" t="s">
        <v>75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9" customHeight="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ht="23.25" customHeight="1" x14ac:dyDescent="0.2">
      <c r="A29" s="74" t="s">
        <v>55</v>
      </c>
      <c r="B29" s="51" t="s">
        <v>74</v>
      </c>
      <c r="C29" s="51"/>
      <c r="D29" s="51"/>
      <c r="E29" s="51"/>
      <c r="F29" s="51"/>
      <c r="G29" s="51"/>
      <c r="H29" s="51"/>
      <c r="I29" s="5"/>
      <c r="J29" s="5"/>
      <c r="K29" s="5"/>
    </row>
    <row r="30" spans="1:11" ht="55.5" customHeight="1" x14ac:dyDescent="0.2">
      <c r="A30" s="77">
        <v>1</v>
      </c>
      <c r="B30" s="28" t="s">
        <v>73</v>
      </c>
      <c r="C30" s="28"/>
      <c r="D30" s="28"/>
      <c r="E30" s="28"/>
      <c r="F30" s="28"/>
      <c r="G30" s="28"/>
      <c r="H30" s="28"/>
      <c r="I30" s="5"/>
      <c r="J30" s="5"/>
      <c r="K30" s="5"/>
    </row>
    <row r="31" spans="1:11" ht="12" customHeight="1" x14ac:dyDescent="0.2">
      <c r="A31" s="76"/>
      <c r="B31" s="63"/>
      <c r="C31" s="63"/>
      <c r="D31" s="63"/>
      <c r="E31" s="63"/>
      <c r="F31" s="63"/>
      <c r="G31" s="63"/>
      <c r="H31" s="63"/>
      <c r="I31" s="5"/>
      <c r="J31" s="5"/>
      <c r="K31" s="5"/>
    </row>
    <row r="32" spans="1:11" ht="23.25" customHeight="1" x14ac:dyDescent="0.2">
      <c r="A32" s="53" t="s">
        <v>72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0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23.25" customHeight="1" x14ac:dyDescent="0.2">
      <c r="A34" s="53" t="s">
        <v>71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9" customHeight="1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23.25" customHeight="1" x14ac:dyDescent="0.2">
      <c r="A36" s="74" t="s">
        <v>55</v>
      </c>
      <c r="B36" s="51" t="s">
        <v>70</v>
      </c>
      <c r="C36" s="51"/>
      <c r="D36" s="51"/>
      <c r="E36" s="51"/>
      <c r="F36" s="51"/>
      <c r="G36" s="51"/>
      <c r="H36" s="51"/>
      <c r="I36" s="5"/>
      <c r="J36" s="5"/>
      <c r="K36" s="5"/>
    </row>
    <row r="37" spans="1:11" ht="36.75" customHeight="1" x14ac:dyDescent="0.2">
      <c r="A37" s="73">
        <v>1</v>
      </c>
      <c r="B37" s="59" t="s">
        <v>69</v>
      </c>
      <c r="C37" s="72"/>
      <c r="D37" s="72"/>
      <c r="E37" s="72"/>
      <c r="F37" s="72"/>
      <c r="G37" s="72"/>
      <c r="H37" s="71"/>
      <c r="I37" s="5"/>
      <c r="J37" s="5"/>
      <c r="K37" s="5"/>
    </row>
    <row r="38" spans="1:11" ht="15.7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5.75" x14ac:dyDescent="0.2">
      <c r="A39" s="53" t="s">
        <v>68</v>
      </c>
      <c r="B39" s="53"/>
      <c r="C39" s="53"/>
      <c r="D39" s="53"/>
      <c r="E39" s="53"/>
      <c r="F39" s="53"/>
      <c r="G39" s="53"/>
      <c r="H39" s="53"/>
      <c r="I39" s="5"/>
      <c r="J39" s="5"/>
      <c r="K39" s="5"/>
    </row>
    <row r="40" spans="1:11" ht="15.75" x14ac:dyDescent="0.2">
      <c r="A40" s="61" t="s">
        <v>61</v>
      </c>
      <c r="B40" s="61"/>
      <c r="C40" s="61"/>
      <c r="D40" s="61"/>
      <c r="E40" s="61"/>
      <c r="F40" s="61"/>
      <c r="G40" s="61"/>
      <c r="H40" s="61"/>
      <c r="I40" s="61"/>
      <c r="J40" s="60"/>
      <c r="K40" s="60"/>
    </row>
    <row r="41" spans="1:11" s="48" customFormat="1" ht="78.75" customHeight="1" x14ac:dyDescent="0.2">
      <c r="A41" s="52" t="s">
        <v>55</v>
      </c>
      <c r="B41" s="51" t="s">
        <v>67</v>
      </c>
      <c r="C41" s="51"/>
      <c r="D41" s="51" t="s">
        <v>51</v>
      </c>
      <c r="E41" s="51"/>
      <c r="F41" s="51" t="s">
        <v>50</v>
      </c>
      <c r="G41" s="51"/>
      <c r="H41" s="51" t="s">
        <v>49</v>
      </c>
      <c r="I41" s="51"/>
      <c r="J41" s="70"/>
      <c r="K41" s="69"/>
    </row>
    <row r="42" spans="1:11" ht="15.75" x14ac:dyDescent="0.2">
      <c r="A42" s="50">
        <v>1</v>
      </c>
      <c r="B42" s="49">
        <v>2</v>
      </c>
      <c r="C42" s="49"/>
      <c r="D42" s="49">
        <v>3</v>
      </c>
      <c r="E42" s="49"/>
      <c r="F42" s="49">
        <v>4</v>
      </c>
      <c r="G42" s="49"/>
      <c r="H42" s="49">
        <v>6</v>
      </c>
      <c r="I42" s="49"/>
      <c r="J42" s="68"/>
      <c r="K42" s="5"/>
    </row>
    <row r="43" spans="1:11" ht="45" customHeight="1" x14ac:dyDescent="0.2">
      <c r="A43" s="39">
        <v>1</v>
      </c>
      <c r="B43" s="28" t="s">
        <v>66</v>
      </c>
      <c r="C43" s="28"/>
      <c r="D43" s="64">
        <f>21306882+818000+193300+40000+(-2328000-485600+1950+161500-10000-6000)</f>
        <v>19692032</v>
      </c>
      <c r="E43" s="64"/>
      <c r="F43" s="64">
        <v>51900</v>
      </c>
      <c r="G43" s="64"/>
      <c r="H43" s="64">
        <f>D43+F43</f>
        <v>19743932</v>
      </c>
      <c r="I43" s="64"/>
      <c r="J43" s="66"/>
      <c r="K43" s="5"/>
    </row>
    <row r="44" spans="1:11" ht="45" customHeight="1" x14ac:dyDescent="0.2">
      <c r="A44" s="39">
        <v>2</v>
      </c>
      <c r="B44" s="28" t="s">
        <v>65</v>
      </c>
      <c r="C44" s="28"/>
      <c r="D44" s="64">
        <v>643700</v>
      </c>
      <c r="E44" s="64"/>
      <c r="F44" s="64"/>
      <c r="G44" s="64"/>
      <c r="H44" s="64">
        <f>D44+F44</f>
        <v>643700</v>
      </c>
      <c r="I44" s="64"/>
      <c r="J44" s="66"/>
      <c r="K44" s="5"/>
    </row>
    <row r="45" spans="1:11" ht="45" customHeight="1" x14ac:dyDescent="0.2">
      <c r="A45" s="39">
        <v>3</v>
      </c>
      <c r="B45" s="28" t="s">
        <v>64</v>
      </c>
      <c r="C45" s="28"/>
      <c r="D45" s="67"/>
      <c r="E45" s="67"/>
      <c r="F45" s="64">
        <v>614900</v>
      </c>
      <c r="G45" s="64"/>
      <c r="H45" s="64">
        <f>D45+F45</f>
        <v>614900</v>
      </c>
      <c r="I45" s="64"/>
      <c r="J45" s="66"/>
      <c r="K45" s="5"/>
    </row>
    <row r="46" spans="1:11" ht="45" customHeight="1" x14ac:dyDescent="0.2">
      <c r="A46" s="39">
        <v>4</v>
      </c>
      <c r="B46" s="28" t="s">
        <v>63</v>
      </c>
      <c r="C46" s="28"/>
      <c r="D46" s="67"/>
      <c r="E46" s="67"/>
      <c r="F46" s="64">
        <f>(334241-14288-40000)-29400</f>
        <v>250553</v>
      </c>
      <c r="G46" s="64"/>
      <c r="H46" s="64">
        <f>D46+F46</f>
        <v>250553</v>
      </c>
      <c r="I46" s="64"/>
      <c r="J46" s="66"/>
      <c r="K46" s="5"/>
    </row>
    <row r="47" spans="1:11" ht="15.75" x14ac:dyDescent="0.2">
      <c r="A47" s="65" t="s">
        <v>57</v>
      </c>
      <c r="B47" s="65"/>
      <c r="C47" s="65"/>
      <c r="D47" s="64">
        <f>SUM(D43:D46)</f>
        <v>20335732</v>
      </c>
      <c r="E47" s="64"/>
      <c r="F47" s="64">
        <f>SUM(F43:F46)</f>
        <v>917353</v>
      </c>
      <c r="G47" s="64"/>
      <c r="H47" s="64">
        <f>SUM(H43:H46)</f>
        <v>21253085</v>
      </c>
      <c r="I47" s="64"/>
      <c r="J47" s="5"/>
      <c r="K47" s="5"/>
    </row>
    <row r="48" spans="1:11" ht="15.75" x14ac:dyDescent="0.2">
      <c r="A48" s="5"/>
      <c r="B48" s="63"/>
      <c r="C48" s="5"/>
      <c r="D48" s="62"/>
      <c r="E48" s="62"/>
      <c r="F48" s="62"/>
      <c r="G48" s="62"/>
      <c r="H48" s="62"/>
      <c r="I48" s="62"/>
      <c r="J48" s="5"/>
      <c r="K48" s="5"/>
    </row>
    <row r="49" spans="1:11" ht="15.75" x14ac:dyDescent="0.2">
      <c r="A49" s="53" t="s">
        <v>62</v>
      </c>
      <c r="B49" s="53"/>
      <c r="C49" s="53"/>
      <c r="D49" s="53"/>
      <c r="E49" s="53"/>
      <c r="F49" s="53"/>
      <c r="G49" s="53"/>
      <c r="H49" s="53"/>
      <c r="I49" s="5"/>
      <c r="J49" s="5"/>
      <c r="K49" s="5"/>
    </row>
    <row r="50" spans="1:11" ht="16.5" customHeight="1" x14ac:dyDescent="0.2">
      <c r="A50" s="61" t="s">
        <v>61</v>
      </c>
      <c r="B50" s="61"/>
      <c r="C50" s="61"/>
      <c r="D50" s="61"/>
      <c r="E50" s="61"/>
      <c r="F50" s="61"/>
      <c r="G50" s="61"/>
      <c r="H50" s="61"/>
      <c r="I50" s="61"/>
      <c r="J50" s="60"/>
      <c r="K50" s="60"/>
    </row>
    <row r="51" spans="1:11" ht="31.5" customHeight="1" x14ac:dyDescent="0.2">
      <c r="A51" s="51" t="s">
        <v>60</v>
      </c>
      <c r="B51" s="51"/>
      <c r="C51" s="51"/>
      <c r="D51" s="51" t="s">
        <v>51</v>
      </c>
      <c r="E51" s="51"/>
      <c r="F51" s="51" t="s">
        <v>50</v>
      </c>
      <c r="G51" s="51"/>
      <c r="H51" s="51" t="s">
        <v>49</v>
      </c>
      <c r="I51" s="51"/>
      <c r="J51" s="5"/>
      <c r="K51" s="5"/>
    </row>
    <row r="52" spans="1:11" ht="16.5" customHeight="1" x14ac:dyDescent="0.2">
      <c r="A52" s="49">
        <v>1</v>
      </c>
      <c r="B52" s="49"/>
      <c r="C52" s="49"/>
      <c r="D52" s="49">
        <v>2</v>
      </c>
      <c r="E52" s="49"/>
      <c r="F52" s="49">
        <v>3</v>
      </c>
      <c r="G52" s="49"/>
      <c r="H52" s="49">
        <v>4</v>
      </c>
      <c r="I52" s="49"/>
      <c r="J52" s="5"/>
      <c r="K52" s="5"/>
    </row>
    <row r="53" spans="1:11" ht="53.25" customHeight="1" x14ac:dyDescent="0.2">
      <c r="A53" s="28" t="s">
        <v>59</v>
      </c>
      <c r="B53" s="28"/>
      <c r="C53" s="59"/>
      <c r="D53" s="57">
        <f>19084178+818000+193300+40000+(-2328000-485600+161500-10000-6000)</f>
        <v>17467378</v>
      </c>
      <c r="E53" s="57"/>
      <c r="F53" s="57">
        <f>1001041+14288-68576+(-29400)</f>
        <v>917353</v>
      </c>
      <c r="G53" s="57"/>
      <c r="H53" s="57">
        <f>F53+D53</f>
        <v>18384731</v>
      </c>
      <c r="I53" s="57"/>
      <c r="J53" s="5"/>
      <c r="K53" s="5"/>
    </row>
    <row r="54" spans="1:11" ht="45" customHeight="1" x14ac:dyDescent="0.2">
      <c r="A54" s="28" t="s">
        <v>58</v>
      </c>
      <c r="B54" s="28"/>
      <c r="C54" s="59"/>
      <c r="D54" s="57">
        <f>2866404+1950</f>
        <v>2868354</v>
      </c>
      <c r="E54" s="57"/>
      <c r="F54" s="58"/>
      <c r="G54" s="58"/>
      <c r="H54" s="57">
        <f>F54+D54</f>
        <v>2868354</v>
      </c>
      <c r="I54" s="57"/>
      <c r="J54" s="5"/>
      <c r="K54" s="5"/>
    </row>
    <row r="55" spans="1:11" ht="26.25" customHeight="1" x14ac:dyDescent="0.2">
      <c r="A55" s="56" t="s">
        <v>57</v>
      </c>
      <c r="B55" s="55"/>
      <c r="C55" s="55"/>
      <c r="D55" s="54">
        <f>D53+D54</f>
        <v>20335732</v>
      </c>
      <c r="E55" s="54"/>
      <c r="F55" s="54">
        <f>F53+F54</f>
        <v>917353</v>
      </c>
      <c r="G55" s="54"/>
      <c r="H55" s="54">
        <f>H53+H54</f>
        <v>21253085</v>
      </c>
      <c r="I55" s="54"/>
      <c r="J55" s="5"/>
      <c r="K55" s="5"/>
    </row>
    <row r="56" spans="1:11" ht="6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7.25" customHeight="1" x14ac:dyDescent="0.2">
      <c r="A57" s="53" t="s">
        <v>56</v>
      </c>
      <c r="B57" s="53"/>
      <c r="C57" s="53"/>
      <c r="D57" s="53"/>
      <c r="E57" s="53"/>
      <c r="F57" s="53"/>
      <c r="G57" s="53"/>
      <c r="H57" s="53"/>
      <c r="I57" s="5"/>
      <c r="J57" s="5"/>
      <c r="K57" s="5"/>
    </row>
    <row r="58" spans="1:11" ht="49.5" customHeight="1" x14ac:dyDescent="0.2">
      <c r="A58" s="52" t="s">
        <v>55</v>
      </c>
      <c r="B58" s="52" t="s">
        <v>54</v>
      </c>
      <c r="C58" s="52" t="s">
        <v>53</v>
      </c>
      <c r="D58" s="51" t="s">
        <v>52</v>
      </c>
      <c r="E58" s="51"/>
      <c r="F58" s="51" t="s">
        <v>51</v>
      </c>
      <c r="G58" s="51"/>
      <c r="H58" s="51" t="s">
        <v>50</v>
      </c>
      <c r="I58" s="51"/>
      <c r="J58" s="51" t="s">
        <v>49</v>
      </c>
      <c r="K58" s="51"/>
    </row>
    <row r="59" spans="1:11" s="48" customFormat="1" ht="21.95" customHeight="1" x14ac:dyDescent="0.2">
      <c r="A59" s="50">
        <v>1</v>
      </c>
      <c r="B59" s="50">
        <v>2</v>
      </c>
      <c r="C59" s="50">
        <v>3</v>
      </c>
      <c r="D59" s="49">
        <v>4</v>
      </c>
      <c r="E59" s="49"/>
      <c r="F59" s="49">
        <v>5</v>
      </c>
      <c r="G59" s="49"/>
      <c r="H59" s="49">
        <v>6</v>
      </c>
      <c r="I59" s="49"/>
      <c r="J59" s="49">
        <v>7</v>
      </c>
      <c r="K59" s="31"/>
    </row>
    <row r="60" spans="1:11" ht="21.95" customHeight="1" x14ac:dyDescent="0.2">
      <c r="A60" s="39">
        <v>1</v>
      </c>
      <c r="B60" s="32" t="s">
        <v>48</v>
      </c>
      <c r="C60" s="22"/>
      <c r="D60" s="31"/>
      <c r="E60" s="31"/>
      <c r="F60" s="31"/>
      <c r="G60" s="31"/>
      <c r="H60" s="31"/>
      <c r="I60" s="31"/>
      <c r="J60" s="31"/>
      <c r="K60" s="31"/>
    </row>
    <row r="61" spans="1:11" ht="36" customHeight="1" x14ac:dyDescent="0.2">
      <c r="A61" s="29"/>
      <c r="B61" s="21" t="s">
        <v>47</v>
      </c>
      <c r="C61" s="21" t="s">
        <v>25</v>
      </c>
      <c r="D61" s="28" t="s">
        <v>45</v>
      </c>
      <c r="E61" s="28"/>
      <c r="F61" s="30">
        <v>2</v>
      </c>
      <c r="G61" s="30"/>
      <c r="H61" s="31"/>
      <c r="I61" s="31"/>
      <c r="J61" s="30">
        <f>F61+H61</f>
        <v>2</v>
      </c>
      <c r="K61" s="30"/>
    </row>
    <row r="62" spans="1:11" ht="35.85" customHeight="1" x14ac:dyDescent="0.2">
      <c r="A62" s="29"/>
      <c r="B62" s="21" t="s">
        <v>46</v>
      </c>
      <c r="C62" s="21" t="s">
        <v>25</v>
      </c>
      <c r="D62" s="28" t="s">
        <v>45</v>
      </c>
      <c r="E62" s="28"/>
      <c r="F62" s="30">
        <v>18</v>
      </c>
      <c r="G62" s="30"/>
      <c r="H62" s="31"/>
      <c r="I62" s="31"/>
      <c r="J62" s="30">
        <f>F62+H62</f>
        <v>18</v>
      </c>
      <c r="K62" s="30"/>
    </row>
    <row r="63" spans="1:11" ht="42.6" customHeight="1" x14ac:dyDescent="0.2">
      <c r="A63" s="29"/>
      <c r="B63" s="21" t="s">
        <v>44</v>
      </c>
      <c r="C63" s="21" t="s">
        <v>25</v>
      </c>
      <c r="D63" s="28" t="s">
        <v>42</v>
      </c>
      <c r="E63" s="28"/>
      <c r="F63" s="46">
        <v>80.23</v>
      </c>
      <c r="G63" s="46"/>
      <c r="H63" s="47"/>
      <c r="I63" s="47"/>
      <c r="J63" s="46">
        <f>F63+H63</f>
        <v>80.23</v>
      </c>
      <c r="K63" s="46"/>
    </row>
    <row r="64" spans="1:11" ht="43.15" customHeight="1" x14ac:dyDescent="0.2">
      <c r="A64" s="29"/>
      <c r="B64" s="21" t="s">
        <v>43</v>
      </c>
      <c r="C64" s="21" t="s">
        <v>25</v>
      </c>
      <c r="D64" s="28" t="s">
        <v>42</v>
      </c>
      <c r="E64" s="28"/>
      <c r="F64" s="46">
        <v>111.98</v>
      </c>
      <c r="G64" s="46"/>
      <c r="H64" s="47"/>
      <c r="I64" s="47"/>
      <c r="J64" s="46">
        <f>F64+H64</f>
        <v>111.98</v>
      </c>
      <c r="K64" s="46"/>
    </row>
    <row r="65" spans="1:11" ht="69" customHeight="1" x14ac:dyDescent="0.2">
      <c r="A65" s="29"/>
      <c r="B65" s="21" t="s">
        <v>41</v>
      </c>
      <c r="C65" s="21" t="s">
        <v>17</v>
      </c>
      <c r="D65" s="28" t="s">
        <v>40</v>
      </c>
      <c r="E65" s="28"/>
      <c r="F65" s="45"/>
      <c r="G65" s="45"/>
      <c r="H65" s="44">
        <v>614900</v>
      </c>
      <c r="I65" s="44"/>
      <c r="J65" s="44">
        <f>F65+H65</f>
        <v>614900</v>
      </c>
      <c r="K65" s="44"/>
    </row>
    <row r="66" spans="1:11" ht="61.9" customHeight="1" x14ac:dyDescent="0.2">
      <c r="A66" s="29"/>
      <c r="B66" s="21" t="s">
        <v>39</v>
      </c>
      <c r="C66" s="21" t="s">
        <v>17</v>
      </c>
      <c r="D66" s="28" t="s">
        <v>38</v>
      </c>
      <c r="E66" s="28"/>
      <c r="F66" s="42"/>
      <c r="G66" s="41"/>
      <c r="H66" s="34">
        <f>100000-20000</f>
        <v>80000</v>
      </c>
      <c r="I66" s="33"/>
      <c r="J66" s="34">
        <f>F66+H66</f>
        <v>80000</v>
      </c>
      <c r="K66" s="33"/>
    </row>
    <row r="67" spans="1:11" ht="71.25" customHeight="1" x14ac:dyDescent="0.2">
      <c r="A67" s="29"/>
      <c r="B67" s="21" t="s">
        <v>37</v>
      </c>
      <c r="C67" s="21" t="s">
        <v>17</v>
      </c>
      <c r="D67" s="43" t="s">
        <v>36</v>
      </c>
      <c r="E67" s="43"/>
      <c r="F67" s="42"/>
      <c r="G67" s="41"/>
      <c r="H67" s="34">
        <f>158430-14288-105712</f>
        <v>38430</v>
      </c>
      <c r="I67" s="33"/>
      <c r="J67" s="34">
        <f>F67+H67</f>
        <v>38430</v>
      </c>
      <c r="K67" s="33"/>
    </row>
    <row r="68" spans="1:11" ht="87.75" customHeight="1" x14ac:dyDescent="0.2">
      <c r="A68" s="29"/>
      <c r="B68" s="21" t="s">
        <v>35</v>
      </c>
      <c r="C68" s="21"/>
      <c r="D68" s="28" t="s">
        <v>34</v>
      </c>
      <c r="E68" s="28"/>
      <c r="F68" s="42"/>
      <c r="G68" s="41"/>
      <c r="H68" s="34">
        <f>75811-9400</f>
        <v>66411</v>
      </c>
      <c r="I68" s="33"/>
      <c r="J68" s="34">
        <f>F68+H68</f>
        <v>66411</v>
      </c>
      <c r="K68" s="33"/>
    </row>
    <row r="69" spans="1:11" ht="48" customHeight="1" x14ac:dyDescent="0.2">
      <c r="A69" s="29"/>
      <c r="B69" s="21" t="s">
        <v>33</v>
      </c>
      <c r="C69" s="21"/>
      <c r="D69" s="28" t="s">
        <v>32</v>
      </c>
      <c r="E69" s="28"/>
      <c r="F69" s="42"/>
      <c r="G69" s="41"/>
      <c r="H69" s="34">
        <v>65712</v>
      </c>
      <c r="I69" s="33"/>
      <c r="J69" s="34">
        <f>F69+H69</f>
        <v>65712</v>
      </c>
      <c r="K69" s="33"/>
    </row>
    <row r="70" spans="1:11" ht="35.85" customHeight="1" x14ac:dyDescent="0.2">
      <c r="A70" s="29">
        <v>2</v>
      </c>
      <c r="B70" s="32" t="s">
        <v>31</v>
      </c>
      <c r="C70" s="21"/>
      <c r="D70" s="28"/>
      <c r="E70" s="28"/>
      <c r="F70" s="30"/>
      <c r="G70" s="30"/>
      <c r="H70" s="31"/>
      <c r="I70" s="31"/>
      <c r="J70" s="34"/>
      <c r="K70" s="33"/>
    </row>
    <row r="71" spans="1:11" ht="42.6" customHeight="1" x14ac:dyDescent="0.2">
      <c r="A71" s="29"/>
      <c r="B71" s="21" t="s">
        <v>30</v>
      </c>
      <c r="C71" s="21" t="s">
        <v>20</v>
      </c>
      <c r="D71" s="28" t="s">
        <v>29</v>
      </c>
      <c r="E71" s="28"/>
      <c r="F71" s="30">
        <v>156</v>
      </c>
      <c r="G71" s="30"/>
      <c r="H71" s="40"/>
      <c r="I71" s="40"/>
      <c r="J71" s="27">
        <f>F71+H71</f>
        <v>156</v>
      </c>
      <c r="K71" s="26"/>
    </row>
    <row r="72" spans="1:11" ht="85.5" customHeight="1" x14ac:dyDescent="0.2">
      <c r="A72" s="29"/>
      <c r="B72" s="21" t="s">
        <v>28</v>
      </c>
      <c r="C72" s="21" t="s">
        <v>25</v>
      </c>
      <c r="D72" s="28" t="s">
        <v>24</v>
      </c>
      <c r="E72" s="28"/>
      <c r="F72" s="31"/>
      <c r="G72" s="31"/>
      <c r="H72" s="30">
        <v>1</v>
      </c>
      <c r="I72" s="30"/>
      <c r="J72" s="27">
        <f>F72+H72</f>
        <v>1</v>
      </c>
      <c r="K72" s="26"/>
    </row>
    <row r="73" spans="1:11" ht="50.25" customHeight="1" x14ac:dyDescent="0.2">
      <c r="A73" s="39"/>
      <c r="B73" s="21" t="s">
        <v>27</v>
      </c>
      <c r="C73" s="21" t="s">
        <v>25</v>
      </c>
      <c r="D73" s="28" t="s">
        <v>24</v>
      </c>
      <c r="E73" s="28"/>
      <c r="F73" s="31"/>
      <c r="G73" s="31"/>
      <c r="H73" s="30">
        <v>2</v>
      </c>
      <c r="I73" s="30"/>
      <c r="J73" s="27">
        <f>F73+H73</f>
        <v>2</v>
      </c>
      <c r="K73" s="26"/>
    </row>
    <row r="74" spans="1:11" ht="36" customHeight="1" x14ac:dyDescent="0.2">
      <c r="A74" s="29"/>
      <c r="B74" s="21" t="s">
        <v>26</v>
      </c>
      <c r="C74" s="21" t="s">
        <v>25</v>
      </c>
      <c r="D74" s="28" t="s">
        <v>24</v>
      </c>
      <c r="E74" s="28"/>
      <c r="F74" s="31"/>
      <c r="G74" s="31"/>
      <c r="H74" s="31">
        <v>1</v>
      </c>
      <c r="I74" s="31"/>
      <c r="J74" s="27">
        <f>F74+H74</f>
        <v>1</v>
      </c>
      <c r="K74" s="26"/>
    </row>
    <row r="75" spans="1:11" ht="30" customHeight="1" x14ac:dyDescent="0.2">
      <c r="A75" s="29">
        <v>3</v>
      </c>
      <c r="B75" s="32" t="s">
        <v>23</v>
      </c>
      <c r="C75" s="21"/>
      <c r="D75" s="28"/>
      <c r="E75" s="38"/>
      <c r="F75" s="37"/>
      <c r="G75" s="37"/>
      <c r="H75" s="30"/>
      <c r="I75" s="30"/>
      <c r="J75" s="30"/>
      <c r="K75" s="30"/>
    </row>
    <row r="76" spans="1:11" ht="47.45" customHeight="1" x14ac:dyDescent="0.2">
      <c r="A76" s="29"/>
      <c r="B76" s="21" t="s">
        <v>22</v>
      </c>
      <c r="C76" s="21" t="s">
        <v>17</v>
      </c>
      <c r="D76" s="28" t="s">
        <v>12</v>
      </c>
      <c r="E76" s="28"/>
      <c r="F76" s="34">
        <f>D55/F71</f>
        <v>130357.25641025641</v>
      </c>
      <c r="G76" s="33"/>
      <c r="H76" s="34">
        <f>F55/F71</f>
        <v>5880.4679487179483</v>
      </c>
      <c r="I76" s="33"/>
      <c r="J76" s="34">
        <f>F76+H76</f>
        <v>136237.72435897434</v>
      </c>
      <c r="K76" s="33"/>
    </row>
    <row r="77" spans="1:11" ht="44.45" customHeight="1" x14ac:dyDescent="0.2">
      <c r="A77" s="29"/>
      <c r="B77" s="21" t="s">
        <v>21</v>
      </c>
      <c r="C77" s="21" t="s">
        <v>20</v>
      </c>
      <c r="D77" s="28" t="s">
        <v>12</v>
      </c>
      <c r="E77" s="28"/>
      <c r="F77" s="36">
        <v>9</v>
      </c>
      <c r="G77" s="35"/>
      <c r="H77" s="34"/>
      <c r="I77" s="33"/>
      <c r="J77" s="36">
        <f>F77+H77</f>
        <v>9</v>
      </c>
      <c r="K77" s="35"/>
    </row>
    <row r="78" spans="1:11" ht="39.6" customHeight="1" x14ac:dyDescent="0.2">
      <c r="A78" s="29"/>
      <c r="B78" s="21" t="s">
        <v>19</v>
      </c>
      <c r="C78" s="21" t="s">
        <v>17</v>
      </c>
      <c r="D78" s="28" t="s">
        <v>12</v>
      </c>
      <c r="E78" s="28"/>
      <c r="F78" s="34"/>
      <c r="G78" s="33"/>
      <c r="H78" s="34">
        <v>9607.5</v>
      </c>
      <c r="I78" s="33"/>
      <c r="J78" s="34">
        <f>F78+H78</f>
        <v>9607.5</v>
      </c>
      <c r="K78" s="33"/>
    </row>
    <row r="79" spans="1:11" ht="45.75" customHeight="1" x14ac:dyDescent="0.2">
      <c r="A79" s="29"/>
      <c r="B79" s="21" t="s">
        <v>18</v>
      </c>
      <c r="C79" s="22" t="s">
        <v>17</v>
      </c>
      <c r="D79" s="28" t="s">
        <v>12</v>
      </c>
      <c r="E79" s="28"/>
      <c r="F79" s="34"/>
      <c r="G79" s="33"/>
      <c r="H79" s="34">
        <v>10005</v>
      </c>
      <c r="I79" s="33"/>
      <c r="J79" s="34">
        <f>F79+H79</f>
        <v>10005</v>
      </c>
      <c r="K79" s="33"/>
    </row>
    <row r="80" spans="1:11" ht="21.95" customHeight="1" x14ac:dyDescent="0.2">
      <c r="A80" s="29">
        <v>4</v>
      </c>
      <c r="B80" s="32" t="s">
        <v>16</v>
      </c>
      <c r="C80" s="21"/>
      <c r="D80" s="28"/>
      <c r="E80" s="28"/>
      <c r="F80" s="30"/>
      <c r="G80" s="30"/>
      <c r="H80" s="31"/>
      <c r="I80" s="31"/>
      <c r="J80" s="30"/>
      <c r="K80" s="30"/>
    </row>
    <row r="81" spans="1:11" ht="34.9" customHeight="1" x14ac:dyDescent="0.2">
      <c r="A81" s="29"/>
      <c r="B81" s="21" t="s">
        <v>15</v>
      </c>
      <c r="C81" s="21" t="s">
        <v>10</v>
      </c>
      <c r="D81" s="28" t="s">
        <v>14</v>
      </c>
      <c r="E81" s="28"/>
      <c r="F81" s="30">
        <v>100</v>
      </c>
      <c r="G81" s="30"/>
      <c r="H81" s="31"/>
      <c r="I81" s="31"/>
      <c r="J81" s="30">
        <f>F81+H81</f>
        <v>100</v>
      </c>
      <c r="K81" s="30"/>
    </row>
    <row r="82" spans="1:11" ht="42.75" customHeight="1" x14ac:dyDescent="0.2">
      <c r="A82" s="29"/>
      <c r="B82" s="21" t="s">
        <v>13</v>
      </c>
      <c r="C82" s="21" t="s">
        <v>10</v>
      </c>
      <c r="D82" s="28" t="s">
        <v>12</v>
      </c>
      <c r="E82" s="28"/>
      <c r="F82" s="27"/>
      <c r="G82" s="26"/>
      <c r="H82" s="25">
        <v>186.5</v>
      </c>
      <c r="I82" s="24"/>
      <c r="J82" s="23">
        <f>F82+H82</f>
        <v>186.5</v>
      </c>
      <c r="K82" s="23"/>
    </row>
    <row r="83" spans="1:11" ht="41.25" customHeight="1" x14ac:dyDescent="0.2">
      <c r="A83" s="22"/>
      <c r="B83" s="21" t="s">
        <v>11</v>
      </c>
      <c r="C83" s="21" t="s">
        <v>10</v>
      </c>
      <c r="D83" s="20"/>
      <c r="E83" s="19"/>
      <c r="F83" s="18">
        <v>98.5</v>
      </c>
      <c r="G83" s="17"/>
      <c r="H83" s="18">
        <v>3.3</v>
      </c>
      <c r="I83" s="17"/>
      <c r="J83" s="18">
        <v>94.4</v>
      </c>
      <c r="K83" s="17"/>
    </row>
    <row r="84" spans="1:11" s="8" customFormat="1" ht="27" customHeight="1" x14ac:dyDescent="0.25">
      <c r="A84" s="15" t="s">
        <v>9</v>
      </c>
      <c r="B84" s="15"/>
      <c r="C84" s="5"/>
      <c r="D84" s="5"/>
      <c r="E84" s="5"/>
      <c r="F84" s="5"/>
      <c r="G84" s="5"/>
      <c r="H84" s="5"/>
      <c r="I84" s="5"/>
      <c r="J84" s="5"/>
      <c r="K84" s="5"/>
    </row>
    <row r="85" spans="1:11" s="8" customFormat="1" ht="15.75" customHeight="1" x14ac:dyDescent="0.25">
      <c r="A85" s="7"/>
      <c r="B85" s="5"/>
      <c r="C85" s="5"/>
      <c r="D85" s="5"/>
      <c r="E85" s="14"/>
      <c r="F85" s="13"/>
      <c r="G85" s="13"/>
      <c r="H85" s="16" t="s">
        <v>8</v>
      </c>
      <c r="I85" s="16"/>
      <c r="J85" s="16"/>
      <c r="K85" s="16"/>
    </row>
    <row r="86" spans="1:11" s="8" customFormat="1" ht="63.75" customHeight="1" x14ac:dyDescent="0.25">
      <c r="A86" s="15" t="s">
        <v>7</v>
      </c>
      <c r="B86" s="15"/>
      <c r="C86" s="5"/>
      <c r="D86" s="5"/>
      <c r="E86" s="11" t="s">
        <v>3</v>
      </c>
      <c r="F86" s="10"/>
      <c r="G86" s="10"/>
      <c r="H86" s="9" t="s">
        <v>2</v>
      </c>
      <c r="I86" s="9"/>
      <c r="J86" s="9"/>
      <c r="K86" s="9"/>
    </row>
    <row r="87" spans="1:11" s="8" customFormat="1" ht="38.25" customHeight="1" x14ac:dyDescent="0.25">
      <c r="A87" s="15" t="s">
        <v>6</v>
      </c>
      <c r="B87" s="15"/>
      <c r="C87" s="5"/>
      <c r="D87" s="5"/>
      <c r="E87" s="5"/>
      <c r="F87" s="5"/>
      <c r="G87" s="5"/>
      <c r="H87" s="4"/>
      <c r="I87" s="4"/>
      <c r="J87" s="4"/>
      <c r="K87" s="4"/>
    </row>
    <row r="88" spans="1:11" s="8" customFormat="1" ht="20.25" customHeight="1" x14ac:dyDescent="0.25">
      <c r="A88" s="7"/>
      <c r="B88" s="5"/>
      <c r="C88" s="5"/>
      <c r="D88" s="5"/>
      <c r="E88" s="14"/>
      <c r="F88" s="13"/>
      <c r="G88" s="13"/>
      <c r="H88" s="12" t="s">
        <v>5</v>
      </c>
      <c r="I88" s="12"/>
      <c r="J88" s="12"/>
      <c r="K88" s="12"/>
    </row>
    <row r="89" spans="1:11" s="8" customFormat="1" ht="34.5" customHeight="1" x14ac:dyDescent="0.2">
      <c r="A89" s="7" t="s">
        <v>4</v>
      </c>
      <c r="B89" s="5"/>
      <c r="C89" s="7"/>
      <c r="D89" s="5"/>
      <c r="E89" s="11" t="s">
        <v>3</v>
      </c>
      <c r="F89" s="11"/>
      <c r="G89" s="10"/>
      <c r="H89" s="9" t="s">
        <v>2</v>
      </c>
      <c r="I89" s="9"/>
      <c r="J89" s="9"/>
      <c r="K89" s="9"/>
    </row>
    <row r="90" spans="1:11" ht="22.5" customHeight="1" x14ac:dyDescent="0.2">
      <c r="B90" s="7" t="s">
        <v>1</v>
      </c>
      <c r="C90" s="7"/>
      <c r="D90" s="5"/>
      <c r="E90" s="6"/>
      <c r="F90" s="6"/>
      <c r="G90" s="5"/>
      <c r="H90" s="4"/>
      <c r="I90" s="4"/>
      <c r="J90" s="4"/>
      <c r="K90" s="4"/>
    </row>
    <row r="91" spans="1:11" x14ac:dyDescent="0.2">
      <c r="A91" s="3"/>
      <c r="B91" s="1" t="s">
        <v>0</v>
      </c>
    </row>
    <row r="92" spans="1:11" ht="17.25" customHeight="1" x14ac:dyDescent="0.2">
      <c r="A92" s="2"/>
      <c r="B92" s="2"/>
    </row>
    <row r="93" spans="1:11" x14ac:dyDescent="0.2">
      <c r="A93" s="2"/>
      <c r="B93" s="2"/>
    </row>
  </sheetData>
  <mergeCells count="205">
    <mergeCell ref="A86:B86"/>
    <mergeCell ref="H86:K86"/>
    <mergeCell ref="A87:B87"/>
    <mergeCell ref="H87:K87"/>
    <mergeCell ref="D83:E83"/>
    <mergeCell ref="F83:G83"/>
    <mergeCell ref="H83:I83"/>
    <mergeCell ref="J83:K83"/>
    <mergeCell ref="A92:B92"/>
    <mergeCell ref="D82:E82"/>
    <mergeCell ref="F82:G82"/>
    <mergeCell ref="H82:I82"/>
    <mergeCell ref="J82:K82"/>
    <mergeCell ref="H88:K88"/>
    <mergeCell ref="H89:K89"/>
    <mergeCell ref="H90:K90"/>
    <mergeCell ref="A84:B84"/>
    <mergeCell ref="H85:K85"/>
    <mergeCell ref="H77:I77"/>
    <mergeCell ref="J77:K77"/>
    <mergeCell ref="D78:E78"/>
    <mergeCell ref="F78:G78"/>
    <mergeCell ref="H78:I78"/>
    <mergeCell ref="J78:K78"/>
    <mergeCell ref="D76:E76"/>
    <mergeCell ref="F76:G76"/>
    <mergeCell ref="H76:I76"/>
    <mergeCell ref="J76:K76"/>
    <mergeCell ref="D79:E79"/>
    <mergeCell ref="F79:G79"/>
    <mergeCell ref="H79:I79"/>
    <mergeCell ref="J79:K79"/>
    <mergeCell ref="D77:E77"/>
    <mergeCell ref="F77:G77"/>
    <mergeCell ref="D80:E80"/>
    <mergeCell ref="F80:G80"/>
    <mergeCell ref="H80:I80"/>
    <mergeCell ref="J80:K80"/>
    <mergeCell ref="D81:E81"/>
    <mergeCell ref="F81:G81"/>
    <mergeCell ref="H81:I81"/>
    <mergeCell ref="J81:K81"/>
    <mergeCell ref="D74:E74"/>
    <mergeCell ref="F74:G74"/>
    <mergeCell ref="H74:I74"/>
    <mergeCell ref="J74:K74"/>
    <mergeCell ref="D73:E73"/>
    <mergeCell ref="F73:G73"/>
    <mergeCell ref="H73:I73"/>
    <mergeCell ref="J73:K73"/>
    <mergeCell ref="F71:G71"/>
    <mergeCell ref="H71:I71"/>
    <mergeCell ref="J71:K71"/>
    <mergeCell ref="D72:E72"/>
    <mergeCell ref="F72:G72"/>
    <mergeCell ref="H72:I72"/>
    <mergeCell ref="J72:K72"/>
    <mergeCell ref="D70:E70"/>
    <mergeCell ref="F70:G70"/>
    <mergeCell ref="H70:I70"/>
    <mergeCell ref="J70:K70"/>
    <mergeCell ref="D68:E68"/>
    <mergeCell ref="F68:G68"/>
    <mergeCell ref="H68:I68"/>
    <mergeCell ref="J68:K68"/>
    <mergeCell ref="H66:I66"/>
    <mergeCell ref="J66:K66"/>
    <mergeCell ref="D67:E67"/>
    <mergeCell ref="F67:G67"/>
    <mergeCell ref="H67:I67"/>
    <mergeCell ref="J67:K67"/>
    <mergeCell ref="F64:G64"/>
    <mergeCell ref="H64:I64"/>
    <mergeCell ref="J64:K64"/>
    <mergeCell ref="D75:E75"/>
    <mergeCell ref="F75:G75"/>
    <mergeCell ref="H75:I75"/>
    <mergeCell ref="J75:K75"/>
    <mergeCell ref="D71:E71"/>
    <mergeCell ref="D66:E66"/>
    <mergeCell ref="F66:G66"/>
    <mergeCell ref="J61:K61"/>
    <mergeCell ref="D69:E69"/>
    <mergeCell ref="F69:G69"/>
    <mergeCell ref="H69:I69"/>
    <mergeCell ref="J69:K69"/>
    <mergeCell ref="D65:E65"/>
    <mergeCell ref="F65:G65"/>
    <mergeCell ref="H65:I65"/>
    <mergeCell ref="J65:K65"/>
    <mergeCell ref="D64:E64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J58:K58"/>
    <mergeCell ref="D59:E59"/>
    <mergeCell ref="F59:G59"/>
    <mergeCell ref="H59:I59"/>
    <mergeCell ref="J59:K59"/>
    <mergeCell ref="D62:E62"/>
    <mergeCell ref="F62:G62"/>
    <mergeCell ref="H62:I62"/>
    <mergeCell ref="J62:K62"/>
    <mergeCell ref="H61:I61"/>
    <mergeCell ref="F54:G54"/>
    <mergeCell ref="H54:I54"/>
    <mergeCell ref="A57:H57"/>
    <mergeCell ref="D58:E58"/>
    <mergeCell ref="F58:G58"/>
    <mergeCell ref="H58:I58"/>
    <mergeCell ref="F55:G55"/>
    <mergeCell ref="H55:I55"/>
    <mergeCell ref="A55:C55"/>
    <mergeCell ref="D55:E55"/>
    <mergeCell ref="A53:C53"/>
    <mergeCell ref="D53:E53"/>
    <mergeCell ref="F53:G53"/>
    <mergeCell ref="H53:I53"/>
    <mergeCell ref="A54:C54"/>
    <mergeCell ref="D54:E54"/>
    <mergeCell ref="A52:C52"/>
    <mergeCell ref="D52:E52"/>
    <mergeCell ref="F52:G52"/>
    <mergeCell ref="H52:I52"/>
    <mergeCell ref="A47:C47"/>
    <mergeCell ref="D47:E47"/>
    <mergeCell ref="F47:G47"/>
    <mergeCell ref="H47:I47"/>
    <mergeCell ref="A49:H49"/>
    <mergeCell ref="A50:I50"/>
    <mergeCell ref="B46:C46"/>
    <mergeCell ref="D46:E46"/>
    <mergeCell ref="F46:G46"/>
    <mergeCell ref="H46:I46"/>
    <mergeCell ref="A51:C51"/>
    <mergeCell ref="D51:E51"/>
    <mergeCell ref="F51:G51"/>
    <mergeCell ref="H51:I51"/>
    <mergeCell ref="D42:E42"/>
    <mergeCell ref="F42:G42"/>
    <mergeCell ref="H42:I42"/>
    <mergeCell ref="B45:C45"/>
    <mergeCell ref="D45:E45"/>
    <mergeCell ref="F45:G45"/>
    <mergeCell ref="H45:I45"/>
    <mergeCell ref="B44:C44"/>
    <mergeCell ref="D44:E44"/>
    <mergeCell ref="F44:G44"/>
    <mergeCell ref="H44:I44"/>
    <mergeCell ref="A40:I40"/>
    <mergeCell ref="B41:C41"/>
    <mergeCell ref="D41:E41"/>
    <mergeCell ref="F41:G41"/>
    <mergeCell ref="H41:I41"/>
    <mergeCell ref="B42:C42"/>
    <mergeCell ref="A23:K23"/>
    <mergeCell ref="A27:K27"/>
    <mergeCell ref="B29:H29"/>
    <mergeCell ref="A24:K24"/>
    <mergeCell ref="B43:C43"/>
    <mergeCell ref="D43:E43"/>
    <mergeCell ref="F43:G43"/>
    <mergeCell ref="H43:I43"/>
    <mergeCell ref="A25:K25"/>
    <mergeCell ref="A26:K26"/>
    <mergeCell ref="B30:H30"/>
    <mergeCell ref="A32:K32"/>
    <mergeCell ref="A34:K34"/>
    <mergeCell ref="B36:H36"/>
    <mergeCell ref="B37:H37"/>
    <mergeCell ref="A39:H39"/>
    <mergeCell ref="A22:K22"/>
    <mergeCell ref="B6:C6"/>
    <mergeCell ref="E6:F6"/>
    <mergeCell ref="G6:K6"/>
    <mergeCell ref="A7:K7"/>
    <mergeCell ref="A8:K8"/>
    <mergeCell ref="A15:K15"/>
    <mergeCell ref="A20:K20"/>
    <mergeCell ref="A93:B93"/>
    <mergeCell ref="G1:K1"/>
    <mergeCell ref="A3:K3"/>
    <mergeCell ref="B4:F4"/>
    <mergeCell ref="G4:K4"/>
    <mergeCell ref="B5:F5"/>
    <mergeCell ref="G5:K5"/>
    <mergeCell ref="A16:K16"/>
    <mergeCell ref="A14:K14"/>
    <mergeCell ref="G2:K2"/>
    <mergeCell ref="A21:K21"/>
    <mergeCell ref="A9:K9"/>
    <mergeCell ref="A10:I10"/>
    <mergeCell ref="A12:K12"/>
    <mergeCell ref="A13:K13"/>
    <mergeCell ref="A11:K11"/>
    <mergeCell ref="A18:K18"/>
    <mergeCell ref="A19:K19"/>
    <mergeCell ref="A17:K17"/>
  </mergeCells>
  <pageMargins left="0.23622047244094491" right="0.23622047244094491" top="0.55118110236220474" bottom="0.55118110236220474" header="0.31496062992125984" footer="0.31496062992125984"/>
  <pageSetup paperSize="9" scale="56" fitToHeight="4" orientation="landscape" r:id="rId1"/>
  <rowBreaks count="1" manualBreakCount="1">
    <brk id="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1022_</vt:lpstr>
      <vt:lpstr>'1022_'!Область_друку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2021-11-09T10:43:10Z</dcterms:created>
  <dcterms:modified xsi:type="dcterms:W3CDTF">2021-11-09T10:43:26Z</dcterms:modified>
</cp:coreProperties>
</file>