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070_" sheetId="1" r:id="rId1"/>
  </sheets>
  <definedNames>
    <definedName name="_xlnm.Print_Area" localSheetId="0">'1070_'!$A$1:$K$85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H40" i="1" s="1"/>
  <c r="D41" i="1"/>
  <c r="H41" i="1" s="1"/>
  <c r="F42" i="1"/>
  <c r="H42" i="1"/>
  <c r="F43" i="1"/>
  <c r="H43" i="1" s="1"/>
  <c r="D50" i="1"/>
  <c r="D51" i="1" s="1"/>
  <c r="F70" i="1" s="1"/>
  <c r="F50" i="1"/>
  <c r="F51" i="1" s="1"/>
  <c r="H70" i="1" s="1"/>
  <c r="H50" i="1"/>
  <c r="H51" i="1" s="1"/>
  <c r="J57" i="1"/>
  <c r="J58" i="1"/>
  <c r="J59" i="1"/>
  <c r="J60" i="1"/>
  <c r="H61" i="1"/>
  <c r="J61" i="1" s="1"/>
  <c r="J62" i="1"/>
  <c r="J63" i="1"/>
  <c r="J65" i="1"/>
  <c r="J66" i="1"/>
  <c r="J67" i="1"/>
  <c r="F69" i="1"/>
  <c r="J69" i="1"/>
  <c r="F71" i="1"/>
  <c r="J71" i="1"/>
  <c r="H72" i="1"/>
  <c r="J72" i="1" s="1"/>
  <c r="J73" i="1"/>
  <c r="J74" i="1"/>
  <c r="J75" i="1"/>
  <c r="J70" i="1" l="1"/>
  <c r="H44" i="1"/>
  <c r="F44" i="1"/>
  <c r="D44" i="1"/>
</calcChain>
</file>

<file path=xl/sharedStrings.xml><?xml version="1.0" encoding="utf-8"?>
<sst xmlns="http://schemas.openxmlformats.org/spreadsheetml/2006/main" count="135" uniqueCount="99">
  <si>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</si>
  <si>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</si>
  <si>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</si>
  <si>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</si>
  <si>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</si>
  <si>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</si>
  <si>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</si>
  <si>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</si>
  <si>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</si>
  <si>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</si>
  <si>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</si>
  <si>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</si>
  <si>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</si>
  <si>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</si>
  <si>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Відсоток охоплення учнів позашкільною освітою</t>
  </si>
  <si>
    <t>якості</t>
  </si>
  <si>
    <t>грн</t>
  </si>
  <si>
    <t>Середні витрати на придбання глибинних насосів</t>
  </si>
  <si>
    <t>осіб</t>
  </si>
  <si>
    <t>Середня  наповнюваність гуртків</t>
  </si>
  <si>
    <t>Витрати на 1 дитину, яка отримує позашкільну освіту</t>
  </si>
  <si>
    <t>Кількість дітей на одну педагогічну ставку</t>
  </si>
  <si>
    <t>ефективності</t>
  </si>
  <si>
    <t>од.</t>
  </si>
  <si>
    <t>Кількість обладнання яке придбано в ПДНЗ ОВ "Чайка"</t>
  </si>
  <si>
    <t>Кількість глибинних  насосів, які буде придбано в  ПДНЗ ОВ " Чайка"</t>
  </si>
  <si>
    <t>Мережа, звіт ПЗ-1</t>
  </si>
  <si>
    <t>Кількість дітей, які отримують позашкільну освіту</t>
  </si>
  <si>
    <t>продукту</t>
  </si>
  <si>
    <t>Рішення  сесії Хмельницької міської ради від 23.12.2020 року № 14. Рішення сесії Хмельницької міської ради від 20.10.2021 року № 3.</t>
  </si>
  <si>
    <t>Придбання  кухонного обладнання (овочерізка, м’ясорубка, картоплечистка, індукційна плита),  бензотримера, в табір "Чайка"</t>
  </si>
  <si>
    <t>Протокол № 17 засідання постійної комісії з питань планування, бюджету, фінансів та децентралізації від 02.06.2021 року</t>
  </si>
  <si>
    <t>Обсяг видатків на придбання глибинних насосів подачі води для ПДНЗ ОВ "Чайка"</t>
  </si>
  <si>
    <t>Рішення  сесії Хмельницької міської ради від 23.12.2020 року № 14, Рішення сесії Хмельницької міської ради від 21.04.2021 року №27. Рішення сесії Хмельницької міської ради від 14.07.2021 року № 3.  Рішення сесії Хмельницької міської ради від 20.10.2021 року № 3.</t>
  </si>
  <si>
    <t>Капітальний ремонт - утеплення фасаду та сходового майданчика перед палацом творчості дітей та юнацтва (1 та 2 черга)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</si>
  <si>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</si>
  <si>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</si>
  <si>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</si>
  <si>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ПЗ - 1</t>
  </si>
  <si>
    <t>Кількість класів (гуртків)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</si>
  <si>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</si>
  <si>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</si>
  <si>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</si>
  <si>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</si>
  <si>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</si>
  <si>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</si>
  <si>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</si>
  <si>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</si>
  <si>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</si>
  <si>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</si>
  <si>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</si>
  <si>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</si>
  <si>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</si>
  <si>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</si>
  <si>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</si>
  <si>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Проведення капітальних ремонтів</t>
  </si>
  <si>
    <t>Придбання обладнання і предметів довгостроковово користування</t>
  </si>
  <si>
    <t>Організація харчування в закладах позашкільної освіти</t>
  </si>
  <si>
    <t>Забезпечення належного функціонування закладів позашкільної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</si>
  <si>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</si>
  <si>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</si>
  <si>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дівчатам та хлопцям у сфері отримання позашкільної освіти. Забезпечити оздоровлення дітей у ПДЗ ОВ "Чайка"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</si>
  <si>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</si>
  <si>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</si>
  <si>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 здібностей та обдарувань вихованців, учнів , задоволення їх інтересів, духовних запитів і потреб у професійному визначенні.</t>
    </r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</si>
  <si>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</si>
  <si>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</si>
  <si>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</si>
  <si>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 3  від 20.10.2021 року "Про внесення змін до  бюджету Хмельницької міської територіальної громади на 2021 рік"</t>
  </si>
  <si>
    <t>Рішення сесії Хмельницької міської ради № 3  від 14.07.2021 року  "Про внесення змін до  бюджету Хмельницької міської територіальної громади на 2021 рік"</t>
  </si>
  <si>
    <t xml:space="preserve">Протокол № 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</si>
  <si>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27  від 21.04.2021 року "Про внесення змін до  бюджету Хмельницької міської територіальної громади на 2021 рік"</t>
  </si>
  <si>
    <t>Рішення  сесії Хмельницької міської ради № 14 від 23.12.2020 року  "Про бюджет Хмельницької міської територіальної громади на 2021 рік"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</si>
  <si>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</si>
  <si>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</si>
  <si>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 КМУ № 1124  від 05.10.2009 "Про затвердження Положення про центр розвитку дитини"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</si>
  <si>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</si>
  <si>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</si>
  <si>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</si>
  <si>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</si>
  <si>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 № 2145- VІІI від 05.09.2017 року “Про освіту” 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</si>
  <si>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</si>
  <si>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</si>
  <si>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</si>
  <si>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39 184 558,00 гривень, у тому числі загального фонду — 32 055 658,00 гривень та спеціального фонду — 7 128 900,00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</si>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</sst>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0.0"/>
    <numFmt numFmtId="165" formatCode="_-* #,##0.00\ _₽_-;\-* #,##0.00\ _₽_-;_-* &quot;-&quot;??\ _₽_-;_-@_-"/>
    <numFmt numFmtId="166" formatCode="_-* #,##0\ _₴_-;\-* #,##0\ _₴_-;_-* &quot;-&quot;??\ _₴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164" fontId="6" fillId="0" borderId="4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43" fontId="4" fillId="0" borderId="2" xfId="0" applyNumberFormat="1" applyFont="1" applyFill="1" applyBorder="1" applyAlignment="1">
      <alignment horizontal="center" vertical="center" wrapText="1" shrinkToFit="1"/>
    </xf>
    <xf numFmtId="43" fontId="4" fillId="0" borderId="3" xfId="0" applyNumberFormat="1" applyFont="1" applyFill="1" applyBorder="1" applyAlignment="1">
      <alignment horizontal="center" vertical="center" wrapText="1" shrinkToFit="1"/>
    </xf>
    <xf numFmtId="43" fontId="4" fillId="0" borderId="4" xfId="0" applyNumberFormat="1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3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85"/>
  <sheetViews>
    <sheetView tabSelected="1" view="pageBreakPreview" topLeftCell="A19" zoomScale="60" zoomScaleNormal="80" workbookViewId="0">
      <selection activeCell="W38" sqref="W3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03.5" customHeight="1" x14ac:dyDescent="0.2">
      <c r="B1" s="102"/>
      <c r="C1" s="102"/>
      <c r="D1" s="102"/>
      <c r="E1" s="102"/>
      <c r="F1" s="102"/>
      <c r="G1" s="101" t="s">
        <v>98</v>
      </c>
      <c r="H1" s="103"/>
      <c r="I1" s="103"/>
      <c r="J1" s="103"/>
      <c r="K1" s="103"/>
    </row>
    <row r="2" spans="1:11" ht="134.44999999999999" customHeight="1" x14ac:dyDescent="0.2">
      <c r="B2" s="102"/>
      <c r="C2" s="102"/>
      <c r="D2" s="102"/>
      <c r="E2" s="102"/>
      <c r="F2" s="102"/>
      <c r="G2" s="101" t="s">
        <v>97</v>
      </c>
      <c r="H2" s="101"/>
      <c r="I2" s="101"/>
      <c r="J2" s="101"/>
      <c r="K2" s="101"/>
    </row>
    <row r="3" spans="1:11" ht="37.5" customHeight="1" x14ac:dyDescent="0.2">
      <c r="A3" s="100" t="s">
        <v>96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99" customHeight="1" x14ac:dyDescent="0.2">
      <c r="A4" s="76" t="s">
        <v>95</v>
      </c>
      <c r="B4" s="97" t="s">
        <v>94</v>
      </c>
      <c r="C4" s="97"/>
      <c r="D4" s="97"/>
      <c r="E4" s="97"/>
      <c r="F4" s="97"/>
      <c r="G4" s="4" t="s">
        <v>93</v>
      </c>
      <c r="H4" s="4"/>
      <c r="I4" s="4"/>
      <c r="J4" s="4"/>
      <c r="K4" s="4"/>
    </row>
    <row r="5" spans="1:11" ht="87.75" customHeight="1" x14ac:dyDescent="0.2">
      <c r="A5" s="73" t="s">
        <v>92</v>
      </c>
      <c r="B5" s="97" t="s">
        <v>91</v>
      </c>
      <c r="C5" s="97"/>
      <c r="D5" s="97"/>
      <c r="E5" s="97"/>
      <c r="F5" s="97"/>
      <c r="G5" s="97" t="s">
        <v>90</v>
      </c>
      <c r="H5" s="97"/>
      <c r="I5" s="97"/>
      <c r="J5" s="97"/>
      <c r="K5" s="97"/>
    </row>
    <row r="6" spans="1:11" ht="132.6" customHeight="1" x14ac:dyDescent="0.2">
      <c r="A6" s="73" t="s">
        <v>89</v>
      </c>
      <c r="B6" s="4" t="s">
        <v>88</v>
      </c>
      <c r="C6" s="97"/>
      <c r="D6" s="6" t="s">
        <v>87</v>
      </c>
      <c r="E6" s="98" t="s">
        <v>86</v>
      </c>
      <c r="F6" s="97"/>
      <c r="G6" s="4" t="s">
        <v>85</v>
      </c>
      <c r="H6" s="97"/>
      <c r="I6" s="97"/>
      <c r="J6" s="97"/>
      <c r="K6" s="97"/>
    </row>
    <row r="7" spans="1:11" ht="49.5" customHeight="1" x14ac:dyDescent="0.2">
      <c r="A7" s="96" t="s">
        <v>84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2.15" customHeight="1" x14ac:dyDescent="0.2">
      <c r="A8" s="96" t="s">
        <v>83</v>
      </c>
      <c r="B8" s="96"/>
      <c r="C8" s="96"/>
      <c r="D8" s="96"/>
      <c r="E8" s="96"/>
      <c r="F8" s="96"/>
      <c r="G8" s="96"/>
      <c r="H8" s="96"/>
      <c r="I8" s="95"/>
      <c r="J8" s="95"/>
      <c r="K8" s="95"/>
    </row>
    <row r="9" spans="1:11" ht="19.149999999999999" customHeight="1" x14ac:dyDescent="0.2">
      <c r="A9" s="92" t="s">
        <v>82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1" ht="20.45" customHeight="1" x14ac:dyDescent="0.2">
      <c r="A10" s="92" t="s">
        <v>81</v>
      </c>
      <c r="B10" s="92"/>
      <c r="C10" s="92"/>
      <c r="D10" s="92"/>
      <c r="E10" s="92"/>
      <c r="F10" s="92"/>
      <c r="G10" s="92"/>
      <c r="H10" s="92"/>
      <c r="I10" s="92"/>
      <c r="J10" s="94"/>
      <c r="K10" s="94"/>
    </row>
    <row r="11" spans="1:11" ht="22.15" customHeight="1" x14ac:dyDescent="0.2">
      <c r="A11" s="92" t="s">
        <v>80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23.25" customHeight="1" x14ac:dyDescent="0.2">
      <c r="A12" s="92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23.25" customHeight="1" x14ac:dyDescent="0.2">
      <c r="A13" s="92" t="s">
        <v>78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23.25" customHeight="1" x14ac:dyDescent="0.2">
      <c r="A14" s="92" t="s">
        <v>77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33.6" customHeight="1" x14ac:dyDescent="0.2">
      <c r="A15" s="92" t="s">
        <v>76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23.25" customHeight="1" x14ac:dyDescent="0.2">
      <c r="A16" s="92" t="s">
        <v>75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23.25" customHeight="1" x14ac:dyDescent="0.2">
      <c r="A17" s="92" t="s">
        <v>74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23.25" customHeight="1" x14ac:dyDescent="0.2">
      <c r="A18" s="92" t="s">
        <v>73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 ht="23.25" customHeight="1" x14ac:dyDescent="0.2">
      <c r="A19" s="92" t="s">
        <v>72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1:11" ht="23.25" customHeight="1" x14ac:dyDescent="0.2">
      <c r="A20" s="92" t="s">
        <v>71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23.25" customHeight="1" x14ac:dyDescent="0.2">
      <c r="A21" s="92" t="s">
        <v>70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23.25" customHeight="1" x14ac:dyDescent="0.2">
      <c r="A22" s="92" t="s">
        <v>69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1:11" ht="23.25" customHeight="1" x14ac:dyDescent="0.2">
      <c r="A23" s="92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 ht="23.25" customHeight="1" x14ac:dyDescent="0.2">
      <c r="A24" s="67" t="s">
        <v>67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ht="9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1" ht="18.600000000000001" customHeight="1" x14ac:dyDescent="0.2">
      <c r="A26" s="88" t="s">
        <v>48</v>
      </c>
      <c r="B26" s="65" t="s">
        <v>66</v>
      </c>
      <c r="C26" s="65"/>
      <c r="D26" s="65"/>
      <c r="E26" s="65"/>
      <c r="F26" s="65"/>
      <c r="G26" s="65"/>
      <c r="H26" s="65"/>
      <c r="I26" s="5"/>
      <c r="J26" s="5"/>
      <c r="K26" s="5"/>
    </row>
    <row r="27" spans="1:11" ht="36" customHeight="1" x14ac:dyDescent="0.2">
      <c r="A27" s="91">
        <v>1</v>
      </c>
      <c r="B27" s="19" t="s">
        <v>65</v>
      </c>
      <c r="C27" s="19"/>
      <c r="D27" s="19"/>
      <c r="E27" s="19"/>
      <c r="F27" s="19"/>
      <c r="G27" s="19"/>
      <c r="H27" s="19"/>
      <c r="I27" s="5"/>
      <c r="J27" s="5"/>
      <c r="K27" s="5"/>
    </row>
    <row r="28" spans="1:11" ht="12" customHeight="1" x14ac:dyDescent="0.2">
      <c r="A28" s="90"/>
      <c r="B28" s="76"/>
      <c r="C28" s="76"/>
      <c r="D28" s="76"/>
      <c r="E28" s="76"/>
      <c r="F28" s="76"/>
      <c r="G28" s="76"/>
      <c r="H28" s="76"/>
      <c r="I28" s="5"/>
      <c r="J28" s="5"/>
      <c r="K28" s="5"/>
    </row>
    <row r="29" spans="1:11" ht="23.25" customHeight="1" x14ac:dyDescent="0.2">
      <c r="A29" s="67" t="s">
        <v>64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ht="10.5" hidden="1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23.25" customHeight="1" x14ac:dyDescent="0.2">
      <c r="A31" s="67" t="s">
        <v>63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ht="9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23.25" customHeight="1" x14ac:dyDescent="0.2">
      <c r="A33" s="88" t="s">
        <v>48</v>
      </c>
      <c r="B33" s="65" t="s">
        <v>62</v>
      </c>
      <c r="C33" s="65"/>
      <c r="D33" s="65"/>
      <c r="E33" s="65"/>
      <c r="F33" s="65"/>
      <c r="G33" s="65"/>
      <c r="H33" s="65"/>
      <c r="I33" s="5"/>
      <c r="J33" s="5"/>
      <c r="K33" s="5"/>
    </row>
    <row r="34" spans="1:11" ht="33" customHeight="1" x14ac:dyDescent="0.2">
      <c r="A34" s="87">
        <v>1</v>
      </c>
      <c r="B34" s="38" t="s">
        <v>61</v>
      </c>
      <c r="C34" s="86"/>
      <c r="D34" s="86"/>
      <c r="E34" s="86"/>
      <c r="F34" s="86"/>
      <c r="G34" s="86"/>
      <c r="H34" s="37"/>
      <c r="I34" s="5"/>
      <c r="J34" s="5"/>
      <c r="K34" s="5"/>
    </row>
    <row r="35" spans="1:11" ht="8.4499999999999993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5.75" x14ac:dyDescent="0.2">
      <c r="A36" s="67" t="s">
        <v>60</v>
      </c>
      <c r="B36" s="67"/>
      <c r="C36" s="67"/>
      <c r="D36" s="67"/>
      <c r="E36" s="67"/>
      <c r="F36" s="67"/>
      <c r="G36" s="67"/>
      <c r="H36" s="67"/>
      <c r="I36" s="5"/>
      <c r="J36" s="5"/>
      <c r="K36" s="5"/>
    </row>
    <row r="37" spans="1:11" ht="16.5" customHeight="1" x14ac:dyDescent="0.2">
      <c r="A37" s="74" t="s">
        <v>53</v>
      </c>
      <c r="B37" s="74"/>
      <c r="C37" s="74"/>
      <c r="D37" s="74"/>
      <c r="E37" s="74"/>
      <c r="F37" s="74"/>
      <c r="G37" s="74"/>
      <c r="H37" s="74"/>
      <c r="I37" s="74"/>
      <c r="J37" s="73"/>
      <c r="K37" s="73"/>
    </row>
    <row r="38" spans="1:11" s="62" customFormat="1" ht="49.9" customHeight="1" x14ac:dyDescent="0.2">
      <c r="A38" s="66" t="s">
        <v>48</v>
      </c>
      <c r="B38" s="65" t="s">
        <v>59</v>
      </c>
      <c r="C38" s="65"/>
      <c r="D38" s="65" t="s">
        <v>44</v>
      </c>
      <c r="E38" s="65"/>
      <c r="F38" s="65" t="s">
        <v>43</v>
      </c>
      <c r="G38" s="65"/>
      <c r="H38" s="65" t="s">
        <v>42</v>
      </c>
      <c r="I38" s="65"/>
      <c r="J38" s="85"/>
      <c r="K38" s="84"/>
    </row>
    <row r="39" spans="1:11" ht="15.75" x14ac:dyDescent="0.2">
      <c r="A39" s="64">
        <v>1</v>
      </c>
      <c r="B39" s="63">
        <v>2</v>
      </c>
      <c r="C39" s="63"/>
      <c r="D39" s="63">
        <v>3</v>
      </c>
      <c r="E39" s="63"/>
      <c r="F39" s="63">
        <v>4</v>
      </c>
      <c r="G39" s="63"/>
      <c r="H39" s="63">
        <v>6</v>
      </c>
      <c r="I39" s="63"/>
      <c r="J39" s="83"/>
      <c r="K39" s="5"/>
    </row>
    <row r="40" spans="1:11" ht="37.15" customHeight="1" x14ac:dyDescent="0.2">
      <c r="A40" s="61">
        <v>1</v>
      </c>
      <c r="B40" s="26" t="s">
        <v>58</v>
      </c>
      <c r="C40" s="26"/>
      <c r="D40" s="72">
        <f>33802238-800000+30700+265550+36000-31000+(-918750)+(-890000-180000-6110-60810-159054+459700-100000+9525+1500-1511)</f>
        <v>31457978</v>
      </c>
      <c r="E40" s="72"/>
      <c r="F40" s="72">
        <v>3867050</v>
      </c>
      <c r="G40" s="72"/>
      <c r="H40" s="72">
        <f>D40+F40</f>
        <v>35325028</v>
      </c>
      <c r="I40" s="72"/>
      <c r="J40" s="77"/>
      <c r="K40" s="5"/>
    </row>
    <row r="41" spans="1:11" ht="34.15" customHeight="1" x14ac:dyDescent="0.2">
      <c r="A41" s="61">
        <v>2</v>
      </c>
      <c r="B41" s="26" t="s">
        <v>57</v>
      </c>
      <c r="C41" s="26"/>
      <c r="D41" s="72">
        <f>918750-321070</f>
        <v>597680</v>
      </c>
      <c r="E41" s="72"/>
      <c r="F41" s="72">
        <v>1732500</v>
      </c>
      <c r="G41" s="72"/>
      <c r="H41" s="72">
        <f>D41+F41</f>
        <v>2330180</v>
      </c>
      <c r="I41" s="72"/>
      <c r="J41" s="77"/>
      <c r="K41" s="5"/>
    </row>
    <row r="42" spans="1:11" ht="39" customHeight="1" x14ac:dyDescent="0.2">
      <c r="A42" s="61">
        <v>3</v>
      </c>
      <c r="B42" s="82" t="s">
        <v>56</v>
      </c>
      <c r="C42" s="81"/>
      <c r="D42" s="80"/>
      <c r="E42" s="79"/>
      <c r="F42" s="80">
        <f>208100-87345</f>
        <v>120755</v>
      </c>
      <c r="G42" s="79"/>
      <c r="H42" s="80">
        <f>D42+F42</f>
        <v>120755</v>
      </c>
      <c r="I42" s="79"/>
      <c r="J42" s="77"/>
      <c r="K42" s="5"/>
    </row>
    <row r="43" spans="1:11" ht="34.15" customHeight="1" x14ac:dyDescent="0.2">
      <c r="A43" s="61">
        <v>4</v>
      </c>
      <c r="B43" s="26" t="s">
        <v>55</v>
      </c>
      <c r="C43" s="26"/>
      <c r="D43" s="78"/>
      <c r="E43" s="78"/>
      <c r="F43" s="72">
        <f>2761045-352450+(-1000000)</f>
        <v>1408595</v>
      </c>
      <c r="G43" s="72"/>
      <c r="H43" s="72">
        <f>D43+F43</f>
        <v>1408595</v>
      </c>
      <c r="I43" s="72"/>
      <c r="J43" s="77"/>
      <c r="K43" s="5"/>
    </row>
    <row r="44" spans="1:11" ht="15.75" x14ac:dyDescent="0.2">
      <c r="A44" s="26" t="s">
        <v>50</v>
      </c>
      <c r="B44" s="26"/>
      <c r="C44" s="26"/>
      <c r="D44" s="72">
        <f>SUM(D40:D43)</f>
        <v>32055658</v>
      </c>
      <c r="E44" s="72"/>
      <c r="F44" s="72">
        <f>SUM(F40:F43)</f>
        <v>7128900</v>
      </c>
      <c r="G44" s="72"/>
      <c r="H44" s="72">
        <f>SUM(H40:H43)</f>
        <v>39184558</v>
      </c>
      <c r="I44" s="72"/>
      <c r="J44" s="5"/>
      <c r="K44" s="5"/>
    </row>
    <row r="45" spans="1:11" ht="15.75" x14ac:dyDescent="0.2">
      <c r="A45" s="5"/>
      <c r="B45" s="76"/>
      <c r="C45" s="5"/>
      <c r="D45" s="75"/>
      <c r="E45" s="75"/>
      <c r="F45" s="75"/>
      <c r="G45" s="75"/>
      <c r="H45" s="75"/>
      <c r="I45" s="75"/>
      <c r="J45" s="5"/>
      <c r="K45" s="5"/>
    </row>
    <row r="46" spans="1:11" ht="15.75" x14ac:dyDescent="0.2">
      <c r="A46" s="67" t="s">
        <v>54</v>
      </c>
      <c r="B46" s="67"/>
      <c r="C46" s="67"/>
      <c r="D46" s="67"/>
      <c r="E46" s="67"/>
      <c r="F46" s="67"/>
      <c r="G46" s="67"/>
      <c r="H46" s="67"/>
      <c r="I46" s="5"/>
      <c r="J46" s="5"/>
      <c r="K46" s="5"/>
    </row>
    <row r="47" spans="1:11" ht="16.5" customHeight="1" x14ac:dyDescent="0.2">
      <c r="A47" s="74" t="s">
        <v>53</v>
      </c>
      <c r="B47" s="74"/>
      <c r="C47" s="74"/>
      <c r="D47" s="74"/>
      <c r="E47" s="74"/>
      <c r="F47" s="74"/>
      <c r="G47" s="74"/>
      <c r="H47" s="74"/>
      <c r="I47" s="74"/>
      <c r="J47" s="73"/>
      <c r="K47" s="73"/>
    </row>
    <row r="48" spans="1:11" ht="31.5" customHeight="1" x14ac:dyDescent="0.2">
      <c r="A48" s="65" t="s">
        <v>52</v>
      </c>
      <c r="B48" s="65"/>
      <c r="C48" s="65"/>
      <c r="D48" s="65" t="s">
        <v>44</v>
      </c>
      <c r="E48" s="65"/>
      <c r="F48" s="65" t="s">
        <v>43</v>
      </c>
      <c r="G48" s="65"/>
      <c r="H48" s="65" t="s">
        <v>42</v>
      </c>
      <c r="I48" s="65"/>
      <c r="J48" s="5"/>
      <c r="K48" s="5"/>
    </row>
    <row r="49" spans="1:11" ht="16.5" customHeight="1" x14ac:dyDescent="0.2">
      <c r="A49" s="63">
        <v>1</v>
      </c>
      <c r="B49" s="63"/>
      <c r="C49" s="63"/>
      <c r="D49" s="63">
        <v>2</v>
      </c>
      <c r="E49" s="63"/>
      <c r="F49" s="63">
        <v>3</v>
      </c>
      <c r="G49" s="63"/>
      <c r="H49" s="63">
        <v>4</v>
      </c>
      <c r="I49" s="63"/>
      <c r="J49" s="5"/>
      <c r="K49" s="5"/>
    </row>
    <row r="50" spans="1:11" ht="42" customHeight="1" x14ac:dyDescent="0.2">
      <c r="A50" s="19" t="s">
        <v>51</v>
      </c>
      <c r="B50" s="19"/>
      <c r="C50" s="38"/>
      <c r="D50" s="72">
        <f>33802238-800000+30700+265550+36000-31000-1247830</f>
        <v>32055658</v>
      </c>
      <c r="E50" s="72"/>
      <c r="F50" s="71">
        <f>8537695+31000-352450-1087345</f>
        <v>7128900</v>
      </c>
      <c r="G50" s="71"/>
      <c r="H50" s="71">
        <f>F50+D50</f>
        <v>39184558</v>
      </c>
      <c r="I50" s="71"/>
      <c r="J50" s="5"/>
      <c r="K50" s="5"/>
    </row>
    <row r="51" spans="1:11" ht="21" customHeight="1" x14ac:dyDescent="0.2">
      <c r="A51" s="70" t="s">
        <v>50</v>
      </c>
      <c r="B51" s="69"/>
      <c r="C51" s="69"/>
      <c r="D51" s="68">
        <f>D50</f>
        <v>32055658</v>
      </c>
      <c r="E51" s="68"/>
      <c r="F51" s="68">
        <f>F50</f>
        <v>7128900</v>
      </c>
      <c r="G51" s="68"/>
      <c r="H51" s="68">
        <f>H50</f>
        <v>39184558</v>
      </c>
      <c r="I51" s="68"/>
      <c r="J51" s="5"/>
      <c r="K51" s="5"/>
    </row>
    <row r="52" spans="1:11" ht="15.7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7.25" customHeight="1" x14ac:dyDescent="0.2">
      <c r="A53" s="67" t="s">
        <v>49</v>
      </c>
      <c r="B53" s="67"/>
      <c r="C53" s="67"/>
      <c r="D53" s="67"/>
      <c r="E53" s="67"/>
      <c r="F53" s="67"/>
      <c r="G53" s="67"/>
      <c r="H53" s="67"/>
      <c r="I53" s="5"/>
      <c r="J53" s="5"/>
      <c r="K53" s="5"/>
    </row>
    <row r="54" spans="1:11" ht="34.15" customHeight="1" x14ac:dyDescent="0.2">
      <c r="A54" s="66" t="s">
        <v>48</v>
      </c>
      <c r="B54" s="66" t="s">
        <v>47</v>
      </c>
      <c r="C54" s="66" t="s">
        <v>46</v>
      </c>
      <c r="D54" s="65" t="s">
        <v>45</v>
      </c>
      <c r="E54" s="65"/>
      <c r="F54" s="65" t="s">
        <v>44</v>
      </c>
      <c r="G54" s="65"/>
      <c r="H54" s="65" t="s">
        <v>43</v>
      </c>
      <c r="I54" s="65"/>
      <c r="J54" s="65" t="s">
        <v>42</v>
      </c>
      <c r="K54" s="65"/>
    </row>
    <row r="55" spans="1:11" s="62" customFormat="1" ht="21.95" customHeight="1" x14ac:dyDescent="0.2">
      <c r="A55" s="64">
        <v>1</v>
      </c>
      <c r="B55" s="64">
        <v>2</v>
      </c>
      <c r="C55" s="64">
        <v>3</v>
      </c>
      <c r="D55" s="63">
        <v>4</v>
      </c>
      <c r="E55" s="63"/>
      <c r="F55" s="63">
        <v>5</v>
      </c>
      <c r="G55" s="63"/>
      <c r="H55" s="63">
        <v>6</v>
      </c>
      <c r="I55" s="63"/>
      <c r="J55" s="63">
        <v>7</v>
      </c>
      <c r="K55" s="29"/>
    </row>
    <row r="56" spans="1:11" ht="21.95" customHeight="1" x14ac:dyDescent="0.2">
      <c r="A56" s="61">
        <v>1</v>
      </c>
      <c r="B56" s="30" t="s">
        <v>41</v>
      </c>
      <c r="C56" s="21"/>
      <c r="D56" s="29"/>
      <c r="E56" s="29"/>
      <c r="F56" s="29"/>
      <c r="G56" s="29"/>
      <c r="H56" s="29"/>
      <c r="I56" s="29"/>
      <c r="J56" s="29"/>
      <c r="K56" s="29"/>
    </row>
    <row r="57" spans="1:11" ht="27" customHeight="1" x14ac:dyDescent="0.2">
      <c r="A57" s="27"/>
      <c r="B57" s="20" t="s">
        <v>40</v>
      </c>
      <c r="C57" s="20" t="s">
        <v>23</v>
      </c>
      <c r="D57" s="19" t="s">
        <v>38</v>
      </c>
      <c r="E57" s="19"/>
      <c r="F57" s="28">
        <v>5</v>
      </c>
      <c r="G57" s="28"/>
      <c r="H57" s="29"/>
      <c r="I57" s="29"/>
      <c r="J57" s="28">
        <f>F57+H57</f>
        <v>5</v>
      </c>
      <c r="K57" s="28"/>
    </row>
    <row r="58" spans="1:11" ht="27.6" customHeight="1" x14ac:dyDescent="0.2">
      <c r="A58" s="27"/>
      <c r="B58" s="20" t="s">
        <v>39</v>
      </c>
      <c r="C58" s="20" t="s">
        <v>23</v>
      </c>
      <c r="D58" s="19" t="s">
        <v>38</v>
      </c>
      <c r="E58" s="19"/>
      <c r="F58" s="28">
        <v>238</v>
      </c>
      <c r="G58" s="28"/>
      <c r="H58" s="29"/>
      <c r="I58" s="29"/>
      <c r="J58" s="28">
        <f>F58+H58</f>
        <v>238</v>
      </c>
      <c r="K58" s="28"/>
    </row>
    <row r="59" spans="1:11" ht="37.9" customHeight="1" x14ac:dyDescent="0.2">
      <c r="A59" s="27"/>
      <c r="B59" s="20" t="s">
        <v>37</v>
      </c>
      <c r="C59" s="20" t="s">
        <v>23</v>
      </c>
      <c r="D59" s="19" t="s">
        <v>35</v>
      </c>
      <c r="E59" s="19"/>
      <c r="F59" s="60">
        <v>115.43</v>
      </c>
      <c r="G59" s="60"/>
      <c r="H59" s="23">
        <v>19</v>
      </c>
      <c r="I59" s="23"/>
      <c r="J59" s="60">
        <f>F59+H59</f>
        <v>134.43</v>
      </c>
      <c r="K59" s="60"/>
    </row>
    <row r="60" spans="1:11" ht="37.9" customHeight="1" x14ac:dyDescent="0.2">
      <c r="A60" s="27"/>
      <c r="B60" s="20" t="s">
        <v>36</v>
      </c>
      <c r="C60" s="20" t="s">
        <v>23</v>
      </c>
      <c r="D60" s="19" t="s">
        <v>35</v>
      </c>
      <c r="E60" s="19"/>
      <c r="F60" s="60">
        <v>189.43</v>
      </c>
      <c r="G60" s="60"/>
      <c r="H60" s="23">
        <v>38</v>
      </c>
      <c r="I60" s="23"/>
      <c r="J60" s="60">
        <f>F60+H60</f>
        <v>227.43</v>
      </c>
      <c r="K60" s="60"/>
    </row>
    <row r="61" spans="1:11" ht="132" customHeight="1" x14ac:dyDescent="0.2">
      <c r="A61" s="27"/>
      <c r="B61" s="20" t="s">
        <v>34</v>
      </c>
      <c r="C61" s="20" t="s">
        <v>16</v>
      </c>
      <c r="D61" s="19" t="s">
        <v>33</v>
      </c>
      <c r="E61" s="19"/>
      <c r="F61" s="59"/>
      <c r="G61" s="59"/>
      <c r="H61" s="54">
        <f>2761045-352450-1000000</f>
        <v>1408595</v>
      </c>
      <c r="I61" s="54"/>
      <c r="J61" s="54">
        <f>F61+H61</f>
        <v>1408595</v>
      </c>
      <c r="K61" s="54"/>
    </row>
    <row r="62" spans="1:11" ht="69.75" customHeight="1" x14ac:dyDescent="0.2">
      <c r="A62" s="27"/>
      <c r="B62" s="20" t="s">
        <v>32</v>
      </c>
      <c r="C62" s="20" t="s">
        <v>16</v>
      </c>
      <c r="D62" s="38" t="s">
        <v>31</v>
      </c>
      <c r="E62" s="37"/>
      <c r="F62" s="56"/>
      <c r="G62" s="55"/>
      <c r="H62" s="34">
        <v>7000</v>
      </c>
      <c r="I62" s="33"/>
      <c r="J62" s="34">
        <f>F62+H62</f>
        <v>7000</v>
      </c>
      <c r="K62" s="33"/>
    </row>
    <row r="63" spans="1:11" ht="85.5" customHeight="1" x14ac:dyDescent="0.2">
      <c r="A63" s="27"/>
      <c r="B63" s="20" t="s">
        <v>30</v>
      </c>
      <c r="C63" s="20" t="s">
        <v>16</v>
      </c>
      <c r="D63" s="58" t="s">
        <v>29</v>
      </c>
      <c r="E63" s="57"/>
      <c r="F63" s="56"/>
      <c r="G63" s="55"/>
      <c r="H63" s="34">
        <v>120755</v>
      </c>
      <c r="I63" s="33"/>
      <c r="J63" s="54">
        <f>F63+H63</f>
        <v>120755</v>
      </c>
      <c r="K63" s="54"/>
    </row>
    <row r="64" spans="1:11" s="50" customFormat="1" ht="21.75" customHeight="1" x14ac:dyDescent="0.2">
      <c r="A64" s="53">
        <v>2</v>
      </c>
      <c r="B64" s="30" t="s">
        <v>28</v>
      </c>
      <c r="C64" s="20"/>
      <c r="D64" s="19"/>
      <c r="E64" s="19"/>
      <c r="F64" s="25"/>
      <c r="G64" s="25"/>
      <c r="H64" s="26"/>
      <c r="I64" s="26"/>
      <c r="J64" s="52"/>
      <c r="K64" s="51"/>
    </row>
    <row r="65" spans="1:11" ht="39.75" customHeight="1" x14ac:dyDescent="0.2">
      <c r="A65" s="27"/>
      <c r="B65" s="20" t="s">
        <v>27</v>
      </c>
      <c r="C65" s="20" t="s">
        <v>18</v>
      </c>
      <c r="D65" s="19" t="s">
        <v>26</v>
      </c>
      <c r="E65" s="19"/>
      <c r="F65" s="49">
        <v>3865</v>
      </c>
      <c r="G65" s="49"/>
      <c r="H65" s="48"/>
      <c r="I65" s="48"/>
      <c r="J65" s="47">
        <f>F65+H65</f>
        <v>3865</v>
      </c>
      <c r="K65" s="46"/>
    </row>
    <row r="66" spans="1:11" ht="46.15" customHeight="1" x14ac:dyDescent="0.2">
      <c r="A66" s="27"/>
      <c r="B66" s="20" t="s">
        <v>25</v>
      </c>
      <c r="C66" s="20" t="s">
        <v>23</v>
      </c>
      <c r="D66" s="38" t="s">
        <v>10</v>
      </c>
      <c r="E66" s="37"/>
      <c r="F66" s="40"/>
      <c r="G66" s="39"/>
      <c r="H66" s="36">
        <v>1</v>
      </c>
      <c r="I66" s="35"/>
      <c r="J66" s="40">
        <f>F66+H66</f>
        <v>1</v>
      </c>
      <c r="K66" s="39"/>
    </row>
    <row r="67" spans="1:11" ht="46.15" customHeight="1" x14ac:dyDescent="0.2">
      <c r="A67" s="27"/>
      <c r="B67" s="20" t="s">
        <v>24</v>
      </c>
      <c r="C67" s="20" t="s">
        <v>23</v>
      </c>
      <c r="D67" s="38" t="s">
        <v>10</v>
      </c>
      <c r="E67" s="37"/>
      <c r="F67" s="40"/>
      <c r="G67" s="39"/>
      <c r="H67" s="36">
        <v>5</v>
      </c>
      <c r="I67" s="35"/>
      <c r="J67" s="40">
        <f>F67+H67</f>
        <v>5</v>
      </c>
      <c r="K67" s="39"/>
    </row>
    <row r="68" spans="1:11" ht="30" customHeight="1" x14ac:dyDescent="0.2">
      <c r="A68" s="27">
        <v>3</v>
      </c>
      <c r="B68" s="30" t="s">
        <v>22</v>
      </c>
      <c r="C68" s="20"/>
      <c r="D68" s="19"/>
      <c r="E68" s="45"/>
      <c r="F68" s="44"/>
      <c r="G68" s="44"/>
      <c r="H68" s="28"/>
      <c r="I68" s="28"/>
      <c r="J68" s="28"/>
      <c r="K68" s="28"/>
    </row>
    <row r="69" spans="1:11" ht="37.5" customHeight="1" x14ac:dyDescent="0.2">
      <c r="A69" s="27"/>
      <c r="B69" s="20" t="s">
        <v>21</v>
      </c>
      <c r="C69" s="20" t="s">
        <v>18</v>
      </c>
      <c r="D69" s="19" t="s">
        <v>10</v>
      </c>
      <c r="E69" s="19"/>
      <c r="F69" s="28">
        <f>F65/F59</f>
        <v>33.483496491380052</v>
      </c>
      <c r="G69" s="28"/>
      <c r="H69" s="29"/>
      <c r="I69" s="29"/>
      <c r="J69" s="40">
        <f>F69+H69</f>
        <v>33.483496491380052</v>
      </c>
      <c r="K69" s="39"/>
    </row>
    <row r="70" spans="1:11" ht="43.5" customHeight="1" x14ac:dyDescent="0.2">
      <c r="A70" s="27"/>
      <c r="B70" s="20" t="s">
        <v>20</v>
      </c>
      <c r="C70" s="20" t="s">
        <v>16</v>
      </c>
      <c r="D70" s="19" t="s">
        <v>10</v>
      </c>
      <c r="E70" s="19"/>
      <c r="F70" s="43">
        <f>D51/F65</f>
        <v>8293.8313065976708</v>
      </c>
      <c r="G70" s="43"/>
      <c r="H70" s="43">
        <f>F51/F65</f>
        <v>1844.4760672703751</v>
      </c>
      <c r="I70" s="43"/>
      <c r="J70" s="43">
        <f>F70+H70</f>
        <v>10138.307373868047</v>
      </c>
      <c r="K70" s="43"/>
    </row>
    <row r="71" spans="1:11" ht="33.75" customHeight="1" x14ac:dyDescent="0.2">
      <c r="A71" s="27"/>
      <c r="B71" s="20" t="s">
        <v>19</v>
      </c>
      <c r="C71" s="20" t="s">
        <v>18</v>
      </c>
      <c r="D71" s="38" t="s">
        <v>10</v>
      </c>
      <c r="E71" s="37"/>
      <c r="F71" s="42">
        <f>F65/F58</f>
        <v>16.239495798319329</v>
      </c>
      <c r="G71" s="41"/>
      <c r="H71" s="34"/>
      <c r="I71" s="33"/>
      <c r="J71" s="40">
        <f>F71+H71</f>
        <v>16.239495798319329</v>
      </c>
      <c r="K71" s="39"/>
    </row>
    <row r="72" spans="1:11" ht="33.75" customHeight="1" x14ac:dyDescent="0.2">
      <c r="A72" s="27"/>
      <c r="B72" s="20" t="s">
        <v>17</v>
      </c>
      <c r="C72" s="20" t="s">
        <v>16</v>
      </c>
      <c r="D72" s="38" t="s">
        <v>10</v>
      </c>
      <c r="E72" s="37"/>
      <c r="F72" s="36"/>
      <c r="G72" s="35"/>
      <c r="H72" s="34">
        <f>H62/H66</f>
        <v>7000</v>
      </c>
      <c r="I72" s="33"/>
      <c r="J72" s="32">
        <f>F72+H72</f>
        <v>7000</v>
      </c>
      <c r="K72" s="31"/>
    </row>
    <row r="73" spans="1:11" ht="21.75" customHeight="1" x14ac:dyDescent="0.2">
      <c r="A73" s="27">
        <v>4</v>
      </c>
      <c r="B73" s="30" t="s">
        <v>15</v>
      </c>
      <c r="C73" s="20"/>
      <c r="D73" s="19"/>
      <c r="E73" s="19"/>
      <c r="F73" s="28"/>
      <c r="G73" s="28"/>
      <c r="H73" s="29"/>
      <c r="I73" s="29"/>
      <c r="J73" s="28">
        <f>F73+H73</f>
        <v>0</v>
      </c>
      <c r="K73" s="28"/>
    </row>
    <row r="74" spans="1:11" ht="39" customHeight="1" x14ac:dyDescent="0.2">
      <c r="A74" s="27"/>
      <c r="B74" s="20" t="s">
        <v>14</v>
      </c>
      <c r="C74" s="20" t="s">
        <v>11</v>
      </c>
      <c r="D74" s="19" t="s">
        <v>10</v>
      </c>
      <c r="E74" s="19"/>
      <c r="F74" s="25">
        <v>10</v>
      </c>
      <c r="G74" s="25"/>
      <c r="H74" s="26"/>
      <c r="I74" s="26"/>
      <c r="J74" s="25">
        <f>F74+H74</f>
        <v>10</v>
      </c>
      <c r="K74" s="25"/>
    </row>
    <row r="75" spans="1:11" ht="31.5" x14ac:dyDescent="0.2">
      <c r="A75" s="21"/>
      <c r="B75" s="20" t="s">
        <v>13</v>
      </c>
      <c r="C75" s="20" t="s">
        <v>11</v>
      </c>
      <c r="D75" s="19" t="s">
        <v>10</v>
      </c>
      <c r="E75" s="19"/>
      <c r="F75" s="24"/>
      <c r="G75" s="24"/>
      <c r="H75" s="23">
        <v>405.2</v>
      </c>
      <c r="I75" s="23"/>
      <c r="J75" s="22">
        <f>F75+H75</f>
        <v>405.2</v>
      </c>
      <c r="K75" s="22"/>
    </row>
    <row r="76" spans="1:11" ht="31.5" x14ac:dyDescent="0.2">
      <c r="A76" s="21"/>
      <c r="B76" s="20" t="s">
        <v>12</v>
      </c>
      <c r="C76" s="20" t="s">
        <v>11</v>
      </c>
      <c r="D76" s="19" t="s">
        <v>10</v>
      </c>
      <c r="E76" s="19"/>
      <c r="F76" s="18">
        <v>95.9</v>
      </c>
      <c r="G76" s="17"/>
      <c r="H76" s="18">
        <v>53.5</v>
      </c>
      <c r="I76" s="17"/>
      <c r="J76" s="18">
        <v>88.2</v>
      </c>
      <c r="K76" s="17"/>
    </row>
    <row r="77" spans="1:11" s="8" customFormat="1" ht="18.75" customHeight="1" x14ac:dyDescent="0.2">
      <c r="C77" s="5"/>
      <c r="D77" s="5"/>
      <c r="E77" s="5"/>
      <c r="F77" s="5"/>
      <c r="G77" s="5"/>
      <c r="H77" s="5"/>
      <c r="I77" s="5"/>
      <c r="J77" s="5"/>
      <c r="K77" s="5"/>
    </row>
    <row r="78" spans="1:11" s="8" customFormat="1" ht="27" customHeight="1" x14ac:dyDescent="0.25">
      <c r="A78" s="15" t="s">
        <v>9</v>
      </c>
      <c r="B78" s="15"/>
      <c r="C78" s="5"/>
      <c r="D78" s="5"/>
      <c r="E78" s="14"/>
      <c r="F78" s="5"/>
      <c r="G78" s="5"/>
      <c r="H78" s="16" t="s">
        <v>8</v>
      </c>
      <c r="I78" s="16"/>
      <c r="J78" s="16"/>
      <c r="K78" s="16"/>
    </row>
    <row r="79" spans="1:11" s="8" customFormat="1" ht="63.75" customHeight="1" x14ac:dyDescent="0.25">
      <c r="A79" s="15" t="s">
        <v>7</v>
      </c>
      <c r="B79" s="15"/>
      <c r="C79" s="5"/>
      <c r="D79" s="5"/>
      <c r="E79" s="11" t="s">
        <v>3</v>
      </c>
      <c r="F79" s="10"/>
      <c r="G79" s="10"/>
      <c r="H79" s="9" t="s">
        <v>2</v>
      </c>
      <c r="I79" s="9"/>
      <c r="J79" s="9"/>
      <c r="K79" s="9"/>
    </row>
    <row r="80" spans="1:11" s="8" customFormat="1" ht="7.5" customHeight="1" x14ac:dyDescent="0.2">
      <c r="C80" s="5"/>
      <c r="D80" s="5"/>
      <c r="E80" s="5"/>
      <c r="F80" s="5"/>
      <c r="G80" s="5"/>
      <c r="H80" s="4"/>
      <c r="I80" s="4"/>
      <c r="J80" s="4"/>
      <c r="K80" s="4"/>
    </row>
    <row r="81" spans="1:11" s="8" customFormat="1" ht="21.6" customHeight="1" x14ac:dyDescent="0.25">
      <c r="A81" s="15" t="s">
        <v>6</v>
      </c>
      <c r="B81" s="15"/>
      <c r="C81" s="5"/>
      <c r="D81" s="5"/>
      <c r="E81" s="14"/>
      <c r="F81" s="5"/>
      <c r="G81" s="5"/>
      <c r="H81" s="13" t="s">
        <v>5</v>
      </c>
      <c r="I81" s="13"/>
      <c r="J81" s="13"/>
      <c r="K81" s="13"/>
    </row>
    <row r="82" spans="1:11" s="8" customFormat="1" ht="47.25" customHeight="1" x14ac:dyDescent="0.25">
      <c r="A82" s="12" t="s">
        <v>4</v>
      </c>
      <c r="B82" s="5"/>
      <c r="C82" s="7"/>
      <c r="D82" s="5"/>
      <c r="E82" s="11" t="s">
        <v>3</v>
      </c>
      <c r="F82" s="11"/>
      <c r="G82" s="10"/>
      <c r="H82" s="9" t="s">
        <v>2</v>
      </c>
      <c r="I82" s="9"/>
      <c r="J82" s="9"/>
      <c r="K82" s="9"/>
    </row>
    <row r="83" spans="1:11" ht="15.75" x14ac:dyDescent="0.2">
      <c r="B83" s="7" t="s">
        <v>1</v>
      </c>
      <c r="C83" s="7"/>
      <c r="D83" s="5"/>
      <c r="E83" s="6"/>
      <c r="F83" s="6"/>
      <c r="G83" s="5"/>
      <c r="H83" s="4"/>
      <c r="I83" s="4"/>
      <c r="J83" s="4"/>
      <c r="K83" s="4"/>
    </row>
    <row r="84" spans="1:11" x14ac:dyDescent="0.2">
      <c r="A84" s="3"/>
      <c r="B84" s="1" t="s">
        <v>0</v>
      </c>
    </row>
    <row r="85" spans="1:11" x14ac:dyDescent="0.2">
      <c r="A85" s="2"/>
      <c r="B85" s="2"/>
    </row>
  </sheetData>
  <mergeCells count="185">
    <mergeCell ref="H82:K82"/>
    <mergeCell ref="H83:K83"/>
    <mergeCell ref="A85:B85"/>
    <mergeCell ref="A78:B78"/>
    <mergeCell ref="H78:K78"/>
    <mergeCell ref="A79:B79"/>
    <mergeCell ref="H79:K79"/>
    <mergeCell ref="H80:K80"/>
    <mergeCell ref="A81:B81"/>
    <mergeCell ref="H81:K81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D62:E62"/>
    <mergeCell ref="F62:G62"/>
    <mergeCell ref="H62:I62"/>
    <mergeCell ref="J62:K62"/>
    <mergeCell ref="D67:E67"/>
    <mergeCell ref="F67:G67"/>
    <mergeCell ref="H67:I67"/>
    <mergeCell ref="J67:K67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A48:C48"/>
    <mergeCell ref="D48:E48"/>
    <mergeCell ref="F48:G48"/>
    <mergeCell ref="H48:I48"/>
    <mergeCell ref="A49:C49"/>
    <mergeCell ref="D49:E49"/>
    <mergeCell ref="F49:G49"/>
    <mergeCell ref="H49:I49"/>
    <mergeCell ref="A50:C50"/>
    <mergeCell ref="D50:E50"/>
    <mergeCell ref="F50:G50"/>
    <mergeCell ref="H50:I50"/>
    <mergeCell ref="A51:C51"/>
    <mergeCell ref="D51:E51"/>
    <mergeCell ref="F51:G51"/>
    <mergeCell ref="H51:I51"/>
    <mergeCell ref="A47:I47"/>
    <mergeCell ref="A44:C44"/>
    <mergeCell ref="D44:E44"/>
    <mergeCell ref="F44:G44"/>
    <mergeCell ref="H44:I44"/>
    <mergeCell ref="A46:H46"/>
    <mergeCell ref="H40:I40"/>
    <mergeCell ref="B43:C43"/>
    <mergeCell ref="D43:E43"/>
    <mergeCell ref="F43:G43"/>
    <mergeCell ref="H43:I43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B27:H27"/>
    <mergeCell ref="A29:K29"/>
    <mergeCell ref="A31:K31"/>
    <mergeCell ref="B33:H33"/>
    <mergeCell ref="B34:H34"/>
    <mergeCell ref="B41:C41"/>
    <mergeCell ref="D41:E41"/>
    <mergeCell ref="F41:G41"/>
    <mergeCell ref="H41:I41"/>
    <mergeCell ref="F40:G40"/>
    <mergeCell ref="A16:K16"/>
    <mergeCell ref="A17:K17"/>
    <mergeCell ref="A18:K18"/>
    <mergeCell ref="A36:H36"/>
    <mergeCell ref="A37:I37"/>
    <mergeCell ref="B38:C38"/>
    <mergeCell ref="D38:E38"/>
    <mergeCell ref="F38:G38"/>
    <mergeCell ref="H38:I38"/>
    <mergeCell ref="B26:H26"/>
    <mergeCell ref="A19:K19"/>
    <mergeCell ref="A20:K20"/>
    <mergeCell ref="A21:K21"/>
    <mergeCell ref="A22:K22"/>
    <mergeCell ref="A23:K23"/>
    <mergeCell ref="A24:K24"/>
    <mergeCell ref="B6:C6"/>
    <mergeCell ref="E6:F6"/>
    <mergeCell ref="G6:K6"/>
    <mergeCell ref="A7:K7"/>
    <mergeCell ref="A8:H8"/>
    <mergeCell ref="A9:K9"/>
    <mergeCell ref="A10:I10"/>
    <mergeCell ref="A11:K11"/>
    <mergeCell ref="A12:K12"/>
    <mergeCell ref="A13:K13"/>
    <mergeCell ref="A14:K14"/>
    <mergeCell ref="A15:K15"/>
    <mergeCell ref="G1:K1"/>
    <mergeCell ref="A3:K3"/>
    <mergeCell ref="B4:F4"/>
    <mergeCell ref="G4:K4"/>
    <mergeCell ref="B5:F5"/>
    <mergeCell ref="G5:K5"/>
    <mergeCell ref="G2:K2"/>
  </mergeCells>
  <pageMargins left="0.23622047244094491" right="0.23622047244094491" top="0.74803149606299213" bottom="0.74803149606299213" header="0.31496062992125984" footer="0.31496062992125984"/>
  <pageSetup paperSize="9" scale="57" fitToHeight="4" orientation="landscape" r:id="rId1"/>
  <rowBreaks count="3" manualBreakCount="3">
    <brk id="16" max="10" man="1"/>
    <brk id="45" max="10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1070_</vt:lpstr>
      <vt:lpstr>'1070_'!Область_друку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2021-11-09T10:44:01Z</dcterms:created>
  <dcterms:modified xsi:type="dcterms:W3CDTF">2021-11-09T10:44:14Z</dcterms:modified>
</cp:coreProperties>
</file>