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402\Звіти УЖПМ\"/>
    </mc:Choice>
  </mc:AlternateContent>
  <bookViews>
    <workbookView xWindow="0" yWindow="0" windowWidth="28800" windowHeight="12435"/>
  </bookViews>
  <sheets>
    <sheet name="1210160" sheetId="1" r:id="rId1"/>
  </sheets>
  <definedNames>
    <definedName name="_xlnm.Print_Area" localSheetId="0">'1210160'!$A$1:$S$107</definedName>
  </definedNames>
  <calcPr calcId="152511"/>
</workbook>
</file>

<file path=xl/calcChain.xml><?xml version="1.0" encoding="utf-8"?>
<calcChain xmlns="http://schemas.openxmlformats.org/spreadsheetml/2006/main">
  <c r="M69" i="1" l="1"/>
  <c r="M74" i="1" s="1"/>
  <c r="O74" i="1" s="1"/>
  <c r="M68" i="1"/>
  <c r="P68" i="1" s="1"/>
  <c r="R68" i="1" s="1"/>
  <c r="I78" i="1"/>
  <c r="L78" i="1" s="1"/>
  <c r="O71" i="1"/>
  <c r="O76" i="1"/>
  <c r="O65" i="1"/>
  <c r="N39" i="1"/>
  <c r="Q39" i="1" s="1"/>
  <c r="Q40" i="1" s="1"/>
  <c r="K52" i="1"/>
  <c r="N52" i="1" s="1"/>
  <c r="N53" i="1" s="1"/>
  <c r="M39" i="1"/>
  <c r="K76" i="1"/>
  <c r="Q76" i="1" s="1"/>
  <c r="R76" i="1" s="1"/>
  <c r="P76" i="1"/>
  <c r="N75" i="1"/>
  <c r="O75" i="1" s="1"/>
  <c r="Q71" i="1"/>
  <c r="R71" i="1" s="1"/>
  <c r="L71" i="1"/>
  <c r="Q65" i="1"/>
  <c r="R65" i="1" s="1"/>
  <c r="L65" i="1"/>
  <c r="K63" i="1"/>
  <c r="Q63" i="1" s="1"/>
  <c r="L73" i="1"/>
  <c r="R75" i="1"/>
  <c r="F52" i="1"/>
  <c r="F53" i="1"/>
  <c r="L74" i="1"/>
  <c r="G52" i="1"/>
  <c r="H52" i="1" s="1"/>
  <c r="H53" i="1" s="1"/>
  <c r="L39" i="1"/>
  <c r="Q70" i="1"/>
  <c r="R70" i="1" s="1"/>
  <c r="O70" i="1"/>
  <c r="L70" i="1"/>
  <c r="L64" i="1"/>
  <c r="L69" i="1"/>
  <c r="P67" i="1"/>
  <c r="R67" i="1"/>
  <c r="O67" i="1"/>
  <c r="L67" i="1"/>
  <c r="K40" i="1"/>
  <c r="L68" i="1"/>
  <c r="O63" i="1"/>
  <c r="I63" i="1"/>
  <c r="P63" i="1"/>
  <c r="R63" i="1"/>
  <c r="I40" i="1"/>
  <c r="O64" i="1"/>
  <c r="K75" i="1"/>
  <c r="Q64" i="1"/>
  <c r="R64" i="1" s="1"/>
  <c r="I52" i="1"/>
  <c r="M40" i="1"/>
  <c r="L40" i="1"/>
  <c r="L75" i="1"/>
  <c r="L63" i="1"/>
  <c r="O69" i="1"/>
  <c r="R74" i="1"/>
  <c r="L52" i="1" l="1"/>
  <c r="L53" i="1" s="1"/>
  <c r="O53" i="1" s="1"/>
  <c r="N40" i="1"/>
  <c r="G53" i="1"/>
  <c r="L76" i="1"/>
  <c r="O39" i="1"/>
  <c r="R39" i="1"/>
  <c r="O40" i="1"/>
  <c r="M73" i="1"/>
  <c r="K53" i="1"/>
  <c r="Q75" i="1"/>
  <c r="P39" i="1"/>
  <c r="P40" i="1" s="1"/>
  <c r="O68" i="1"/>
  <c r="I53" i="1"/>
  <c r="M53" i="1" s="1"/>
  <c r="M78" i="1"/>
  <c r="P69" i="1"/>
  <c r="R69" i="1" s="1"/>
  <c r="M52" i="1"/>
  <c r="O52" i="1" l="1"/>
  <c r="R40" i="1"/>
  <c r="P73" i="1"/>
  <c r="R73" i="1" s="1"/>
  <c r="O73" i="1"/>
  <c r="P78" i="1"/>
  <c r="R78" i="1" s="1"/>
  <c r="O78" i="1"/>
</calcChain>
</file>

<file path=xl/sharedStrings.xml><?xml version="1.0" encoding="utf-8"?>
<sst xmlns="http://schemas.openxmlformats.org/spreadsheetml/2006/main" count="181" uniqueCount="111">
  <si>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</si>
  <si>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</si>
  <si>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</si>
  <si>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</si>
  <si>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</si>
  <si>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</si>
  <si>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</si>
  <si>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</si>
  <si>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</si>
  <si>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</si>
  <si>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</si>
  <si>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</si>
  <si>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</si>
  <si>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</si>
  <si>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</si>
  <si>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</si>
  <si>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</si>
  <si>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</si>
  <si>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</si>
  <si>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</si>
  <si>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</si>
  <si>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</si>
  <si>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</si>
  <si>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</si>
  <si>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</si>
  <si>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</si>
  <si>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</si>
  <si>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</si>
  <si>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</si>
  <si>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>динаміка зростання розглянутих звернень відповідно попереднього року</t>
  </si>
  <si>
    <t>кошторис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</si>
  <si>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</si>
  <si>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</si>
  <si>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</si>
  <si>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</si>
  <si>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</si>
  <si>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</si>
  <si>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</si>
  <si>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</si>
  <si>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</si>
  <si>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</si>
  <si>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</si>
  <si>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</si>
  <si>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</si>
  <si>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</si>
  <si>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</si>
  <si>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</si>
  <si>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</si>
  <si>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</si>
  <si>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</si>
  <si>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</si>
  <si>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</si>
  <si>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</si>
  <si>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 xml:space="preserve">Забезпечення виконання наданих законодавством повноважень 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</si>
  <si>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</si>
  <si>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</si>
  <si>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</si>
  <si>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</si>
  <si>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</si>
  <si>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</si>
  <si>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</si>
  <si>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</si>
  <si>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</si>
  <si>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</si>
  <si>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</si>
  <si>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</si>
  <si>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</si>
  <si>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</si>
  <si>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</si>
  <si>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</si>
  <si>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</si>
  <si>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обсяг видатків на забезпечення виконання наданих законодавством повноважень самостійними підрозділами</t>
  </si>
  <si>
    <t xml:space="preserve">обсяг видатків на придбання комп'ютерної техніки </t>
  </si>
  <si>
    <t>кількість комп'ютерної техніки, що планується придбати</t>
  </si>
  <si>
    <t>Пояснення: п.1 відхилення відповідно до фактичної кількості прийнятих звернень, заяв</t>
  </si>
  <si>
    <t xml:space="preserve">Управління житлової політики і майна Хмельницької міської ради </t>
  </si>
  <si>
    <t>26381695</t>
  </si>
  <si>
    <t>22564000000</t>
  </si>
  <si>
    <t>Програма цифрового розвитку на 2021-2025 роки</t>
  </si>
  <si>
    <t>Заступник директора департаменту інфраструктури міста - начальник управління житлової політики і майна</t>
  </si>
  <si>
    <t>середні витрати на придбання 1 од. комп`ютерної техніки</t>
  </si>
  <si>
    <t>місцевого бюджету на 01.01.2023 року</t>
  </si>
  <si>
    <t>7.1. Аналіз розділу «Видатки (надані кредити з бюджету) та напрями використання бюджетних коштів за бюджетною програмою»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</si>
  <si>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</si>
  <si>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</si>
  <si>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Видатки (надані кредити з бюджету) та напрями використання бюджетних коштів за бюджетною програмою: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</si>
  <si>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</si>
  <si>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</si>
  <si>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</si>
  <si>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</si>
  <si>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обсяг видатків на придбання ноутбуків</t>
  </si>
  <si>
    <t>кількість ноутбуків, що планується придбати</t>
  </si>
  <si>
    <t>витрати на придбання 1 ноутбука</t>
  </si>
  <si>
    <t>Виконання бюджетної програми становить  77,0 % до затверджених призначень в 2022 р.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</si>
  <si>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</si>
  <si>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</si>
  <si>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</si>
  <si>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</si>
  <si>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 xml:space="preserve">Заступник начальника відділу бухгалтерського обліку та звітності </t>
  </si>
  <si>
    <t>Людмила КОРОЛІВСЬКА</t>
  </si>
  <si>
    <t xml:space="preserve">Пояснення: п. 1 в зв'язку з тим, що не здійснювалися додаткові виплати до заробітної плати в період воєнного стану виникла економія коштів. </t>
  </si>
  <si>
    <t>грн</t>
  </si>
  <si>
    <t>рішення сесії міської ради</t>
  </si>
  <si>
    <t xml:space="preserve">Пояснення: п. 5 в зв'язку з неосвоєнням коштів ноутбуки не придбані. </t>
  </si>
  <si>
    <t xml:space="preserve">Пояснення: п. 4 в зв'язку з неосвоєнням коштів ноутбуки не придбані. </t>
  </si>
  <si>
    <t>відс.</t>
  </si>
  <si>
    <t xml:space="preserve">Пояснення: п. 3 після введення воєнного стану в Україні та відповідно по Постанови № 590  фінансування видатків спеціального фонду на придбання ноутбуків не здійснювалися. </t>
  </si>
  <si>
    <t>Пояснення: 1) в зв'язку з тим, що не здійснювалися додаткові виплати до заробітної плати в період воєнного стану виникла економія коштів загального фонду, 2)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придбання ноутбуків не здійснювалися, що вплинуло на недоосвоєння коштів.</t>
  </si>
  <si>
    <t>Аналіз стану виконання результативних показників: 1) відхилення у обсягах видатків в зв'язку з в зв'язку з тим, що не здійснювалися додаткові виплати до заробітної плати в період воєнного стану та відповідно по Постанови № 590 фінансування видатків спеціального фонду на придбання ноутбуків не здійснювалися; 2) зміни показників продукту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2022 року щодо здійснення наданих законодавством повноважень у сфері житлово господарства; не здійснено придбання ноутбуків; 3) зміни в показниках ефективності, якості відповідно до фактичної кількості листів, звернень, заяв, нормативно-правових актів, які прийняті та надані управлінням житлової політики і майна протягом 2022 року та в зв'язку з неосвоєнням коштів на придбання ноутбуків.</t>
  </si>
  <si>
    <t>Пояснення: п.1,2 відхилення виникли в зв'язку з фактичною кількості прийнятих/відправлених листів, звернень, заяв, підготовлених нормативно-правових актів</t>
  </si>
  <si>
    <t>Пояснення: 2, 3 відхилення відповідно до фактичної кількості прийнятих/відправлених листів, звернень, заяв, підготовлених нормативно-правових актів.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</si>
</sst>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9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2" fillId="0" borderId="0" xfId="1" applyFont="1" applyBorder="1" applyAlignment="1">
      <alignment vertical="center"/>
    </xf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2" applyFont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0" xfId="2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3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4" fillId="0" borderId="4" xfId="3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49" fontId="2" fillId="0" borderId="1" xfId="3" quotePrefix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4" fontId="13" fillId="0" borderId="2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6" fillId="0" borderId="4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view="pageBreakPreview" zoomScaleNormal="100" zoomScaleSheetLayoutView="100" workbookViewId="0">
      <selection activeCell="R19" sqref="R19"/>
    </sheetView>
  </sheetViews>
  <sheetFormatPr defaultRowHeight="15" x14ac:dyDescent="0.25"/>
  <cols>
    <col min="1" max="1" width="4.85546875" style="4" customWidth="1"/>
    <col min="2" max="2" width="15.5703125" style="4" customWidth="1"/>
    <col min="3" max="3" width="10.1406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4" width="13.5703125" style="4" customWidth="1"/>
    <col min="15" max="15" width="13.85546875" style="4" customWidth="1"/>
    <col min="16" max="18" width="14.140625" style="4" customWidth="1"/>
    <col min="19" max="19" width="20.5703125" style="4" customWidth="1"/>
    <col min="20" max="16384" width="9.140625" style="4"/>
  </cols>
  <sheetData>
    <row r="1" spans="1:19" x14ac:dyDescent="0.25">
      <c r="O1" s="1" t="s">
        <v>4</v>
      </c>
    </row>
    <row r="2" spans="1:19" x14ac:dyDescent="0.25">
      <c r="O2" s="1" t="s">
        <v>3</v>
      </c>
    </row>
    <row r="3" spans="1:19" x14ac:dyDescent="0.25">
      <c r="O3" s="1" t="s">
        <v>35</v>
      </c>
    </row>
    <row r="4" spans="1:19" x14ac:dyDescent="0.25">
      <c r="O4" s="2" t="s">
        <v>36</v>
      </c>
    </row>
    <row r="5" spans="1:19" x14ac:dyDescent="0.25">
      <c r="O5" s="2" t="s">
        <v>96</v>
      </c>
    </row>
    <row r="7" spans="1:19" x14ac:dyDescent="0.25">
      <c r="I7" s="17"/>
      <c r="J7" s="17"/>
      <c r="K7" s="17"/>
      <c r="L7" s="28" t="s">
        <v>32</v>
      </c>
      <c r="M7" s="17"/>
      <c r="N7" s="17"/>
    </row>
    <row r="8" spans="1:19" ht="15.75" x14ac:dyDescent="0.25">
      <c r="I8" s="17"/>
      <c r="J8" s="17"/>
      <c r="K8" s="29" t="s">
        <v>33</v>
      </c>
      <c r="L8" s="17"/>
      <c r="M8" s="17"/>
      <c r="N8" s="17"/>
    </row>
    <row r="9" spans="1:19" ht="15.75" x14ac:dyDescent="0.25">
      <c r="I9" s="157" t="s">
        <v>81</v>
      </c>
      <c r="J9" s="157"/>
      <c r="K9" s="157"/>
      <c r="L9" s="157"/>
      <c r="M9" s="157"/>
      <c r="N9" s="157"/>
    </row>
    <row r="12" spans="1:19" ht="19.5" customHeight="1" x14ac:dyDescent="0.25">
      <c r="A12" s="4" t="s">
        <v>0</v>
      </c>
      <c r="B12" s="130">
        <v>1200000</v>
      </c>
      <c r="C12" s="130"/>
      <c r="E12" s="50"/>
      <c r="F12" s="130" t="s">
        <v>75</v>
      </c>
      <c r="G12" s="130"/>
      <c r="H12" s="130"/>
      <c r="I12" s="130"/>
      <c r="J12" s="130"/>
      <c r="K12" s="130"/>
      <c r="L12" s="130"/>
      <c r="M12" s="130"/>
      <c r="N12" s="50"/>
      <c r="S12" s="52" t="s">
        <v>76</v>
      </c>
    </row>
    <row r="13" spans="1:19" ht="70.5" customHeight="1" x14ac:dyDescent="0.25">
      <c r="B13" s="126" t="s">
        <v>60</v>
      </c>
      <c r="C13" s="126"/>
      <c r="E13" s="51"/>
      <c r="F13" s="119" t="s">
        <v>66</v>
      </c>
      <c r="G13" s="119"/>
      <c r="H13" s="119"/>
      <c r="I13" s="119"/>
      <c r="J13" s="119"/>
      <c r="K13" s="119"/>
      <c r="L13" s="119"/>
      <c r="M13" s="119"/>
      <c r="N13" s="51"/>
      <c r="S13" s="53" t="s">
        <v>62</v>
      </c>
    </row>
    <row r="14" spans="1:19" x14ac:dyDescent="0.25">
      <c r="B14" s="6"/>
      <c r="S14" s="49"/>
    </row>
    <row r="15" spans="1:19" ht="19.5" customHeight="1" x14ac:dyDescent="0.25">
      <c r="A15" s="4" t="s">
        <v>1</v>
      </c>
      <c r="B15" s="130">
        <v>1210000</v>
      </c>
      <c r="C15" s="130"/>
      <c r="E15" s="50"/>
      <c r="F15" s="130" t="s">
        <v>75</v>
      </c>
      <c r="G15" s="130"/>
      <c r="H15" s="130"/>
      <c r="I15" s="130"/>
      <c r="J15" s="130"/>
      <c r="K15" s="130"/>
      <c r="L15" s="130"/>
      <c r="M15" s="130"/>
      <c r="N15" s="50"/>
      <c r="S15" s="52" t="s">
        <v>76</v>
      </c>
    </row>
    <row r="16" spans="1:19" ht="54.75" customHeight="1" x14ac:dyDescent="0.25">
      <c r="B16" s="126" t="s">
        <v>60</v>
      </c>
      <c r="C16" s="126"/>
      <c r="E16" s="51"/>
      <c r="F16" s="119" t="s">
        <v>70</v>
      </c>
      <c r="G16" s="119"/>
      <c r="H16" s="119"/>
      <c r="I16" s="119"/>
      <c r="J16" s="119"/>
      <c r="K16" s="119"/>
      <c r="L16" s="119"/>
      <c r="M16" s="119"/>
      <c r="N16" s="51"/>
      <c r="S16" s="53" t="s">
        <v>62</v>
      </c>
    </row>
    <row r="17" spans="1:19" x14ac:dyDescent="0.25">
      <c r="B17" s="6"/>
      <c r="S17" s="49"/>
    </row>
    <row r="18" spans="1:19" ht="33" customHeight="1" x14ac:dyDescent="0.25">
      <c r="A18" s="4" t="s">
        <v>2</v>
      </c>
      <c r="B18" s="130">
        <v>1210160</v>
      </c>
      <c r="C18" s="130"/>
      <c r="E18" s="131" t="s">
        <v>64</v>
      </c>
      <c r="F18" s="131"/>
      <c r="G18" s="131" t="s">
        <v>22</v>
      </c>
      <c r="H18" s="131"/>
      <c r="K18" s="158" t="s">
        <v>21</v>
      </c>
      <c r="L18" s="158"/>
      <c r="M18" s="158"/>
      <c r="N18" s="158"/>
      <c r="O18" s="158"/>
      <c r="P18" s="158"/>
      <c r="Q18" s="158"/>
      <c r="S18" s="69" t="s">
        <v>77</v>
      </c>
    </row>
    <row r="19" spans="1:19" ht="55.5" customHeight="1" x14ac:dyDescent="0.25">
      <c r="B19" s="126" t="s">
        <v>60</v>
      </c>
      <c r="C19" s="126"/>
      <c r="E19" s="120" t="s">
        <v>61</v>
      </c>
      <c r="F19" s="120"/>
      <c r="G19" s="121" t="s">
        <v>65</v>
      </c>
      <c r="H19" s="121"/>
      <c r="I19" s="54"/>
      <c r="J19" s="54"/>
      <c r="K19" s="121" t="s">
        <v>67</v>
      </c>
      <c r="L19" s="121"/>
      <c r="M19" s="121"/>
      <c r="N19" s="121"/>
      <c r="O19" s="121"/>
      <c r="P19" s="121"/>
      <c r="Q19" s="121"/>
      <c r="S19" s="53" t="s">
        <v>63</v>
      </c>
    </row>
    <row r="20" spans="1:19" x14ac:dyDescent="0.25">
      <c r="S20" s="49"/>
    </row>
    <row r="21" spans="1:19" ht="19.5" customHeight="1" x14ac:dyDescent="0.25">
      <c r="A21" s="4" t="s">
        <v>40</v>
      </c>
      <c r="B21" s="125" t="s">
        <v>37</v>
      </c>
      <c r="C21" s="125"/>
      <c r="D21" s="125"/>
      <c r="E21" s="125"/>
      <c r="F21" s="125"/>
      <c r="G21" s="125"/>
      <c r="H21" s="125"/>
      <c r="I21" s="125"/>
      <c r="J21" s="125"/>
      <c r="K21" s="125"/>
      <c r="L21" s="36"/>
      <c r="M21" s="36"/>
      <c r="N21" s="36"/>
      <c r="O21" s="36"/>
      <c r="P21" s="36"/>
      <c r="Q21" s="36"/>
      <c r="R21" s="36"/>
      <c r="S21" s="34"/>
    </row>
    <row r="22" spans="1:19" ht="15.75" x14ac:dyDescent="0.25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</row>
    <row r="23" spans="1:19" ht="18" customHeight="1" x14ac:dyDescent="0.25">
      <c r="B23" s="35" t="s">
        <v>10</v>
      </c>
      <c r="C23" s="135" t="s">
        <v>38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37"/>
      <c r="Q23" s="37"/>
      <c r="R23" s="37"/>
      <c r="S23" s="37"/>
    </row>
    <row r="24" spans="1:19" ht="18" customHeight="1" x14ac:dyDescent="0.25">
      <c r="B24" s="35">
        <v>1</v>
      </c>
      <c r="C24" s="135" t="s">
        <v>39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37"/>
      <c r="Q24" s="37"/>
      <c r="R24" s="37"/>
      <c r="S24" s="37"/>
    </row>
    <row r="26" spans="1:19" ht="19.5" customHeight="1" x14ac:dyDescent="0.25">
      <c r="A26" s="38" t="s">
        <v>43</v>
      </c>
      <c r="B26" s="39" t="s">
        <v>42</v>
      </c>
      <c r="C26" s="39"/>
      <c r="D26" s="39"/>
      <c r="E26" s="40" t="s">
        <v>41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8" spans="1:19" ht="15.75" x14ac:dyDescent="0.25">
      <c r="A28" s="38" t="s">
        <v>8</v>
      </c>
      <c r="B28" s="3" t="s">
        <v>46</v>
      </c>
      <c r="C28" s="41"/>
      <c r="D28" s="3"/>
      <c r="E28" s="3"/>
      <c r="F28" s="3"/>
      <c r="G28" s="3"/>
      <c r="H28" s="3"/>
      <c r="I28" s="3"/>
      <c r="J28" s="3"/>
      <c r="K28" s="3"/>
      <c r="L28" s="3"/>
      <c r="M28" s="42"/>
      <c r="N28" s="42"/>
      <c r="O28" s="42"/>
      <c r="P28" s="42"/>
      <c r="Q28" s="42"/>
      <c r="R28" s="42"/>
      <c r="S28" s="42"/>
    </row>
    <row r="29" spans="1:19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22"/>
      <c r="Q29" s="22"/>
      <c r="R29" s="22"/>
      <c r="S29" s="22"/>
    </row>
    <row r="30" spans="1:19" ht="18.95" customHeight="1" x14ac:dyDescent="0.25">
      <c r="A30" s="43"/>
      <c r="B30" s="35" t="s">
        <v>10</v>
      </c>
      <c r="C30" s="135" t="s">
        <v>44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37"/>
      <c r="Q30" s="37"/>
      <c r="R30" s="37"/>
      <c r="S30" s="37"/>
    </row>
    <row r="31" spans="1:19" ht="18.95" customHeight="1" x14ac:dyDescent="0.25">
      <c r="A31" s="43"/>
      <c r="B31" s="35">
        <v>1</v>
      </c>
      <c r="C31" s="117" t="s">
        <v>45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37"/>
      <c r="Q31" s="37"/>
      <c r="R31" s="37"/>
      <c r="S31" s="37"/>
    </row>
    <row r="32" spans="1:19" x14ac:dyDescent="0.25">
      <c r="P32" s="8"/>
      <c r="Q32" s="8"/>
      <c r="R32" s="8"/>
      <c r="S32" s="8"/>
    </row>
    <row r="33" spans="1:19" ht="15.75" x14ac:dyDescent="0.25">
      <c r="A33" s="4" t="s">
        <v>11</v>
      </c>
      <c r="B33" s="20" t="s">
        <v>85</v>
      </c>
    </row>
    <row r="34" spans="1:19" ht="15.75" x14ac:dyDescent="0.25">
      <c r="A34" s="72" t="s">
        <v>82</v>
      </c>
      <c r="B34" s="20"/>
    </row>
    <row r="35" spans="1:19" ht="15.75" x14ac:dyDescent="0.25">
      <c r="B35" s="3"/>
      <c r="R35" s="4" t="s">
        <v>50</v>
      </c>
    </row>
    <row r="36" spans="1:19" ht="33.75" customHeight="1" x14ac:dyDescent="0.25">
      <c r="B36" s="167" t="s">
        <v>10</v>
      </c>
      <c r="C36" s="145" t="s">
        <v>97</v>
      </c>
      <c r="D36" s="146"/>
      <c r="E36" s="146"/>
      <c r="F36" s="146"/>
      <c r="G36" s="146"/>
      <c r="H36" s="147"/>
      <c r="I36" s="116" t="s">
        <v>47</v>
      </c>
      <c r="J36" s="116"/>
      <c r="K36" s="116"/>
      <c r="L36" s="116"/>
      <c r="M36" s="116" t="s">
        <v>52</v>
      </c>
      <c r="N36" s="116"/>
      <c r="O36" s="116"/>
      <c r="P36" s="116" t="s">
        <v>7</v>
      </c>
      <c r="Q36" s="116"/>
      <c r="R36" s="116"/>
      <c r="S36" s="165"/>
    </row>
    <row r="37" spans="1:19" ht="33.75" customHeight="1" x14ac:dyDescent="0.25">
      <c r="B37" s="168"/>
      <c r="C37" s="148"/>
      <c r="D37" s="149"/>
      <c r="E37" s="149"/>
      <c r="F37" s="149"/>
      <c r="G37" s="149"/>
      <c r="H37" s="150"/>
      <c r="I37" s="7" t="s">
        <v>5</v>
      </c>
      <c r="J37" s="7"/>
      <c r="K37" s="7" t="s">
        <v>6</v>
      </c>
      <c r="L37" s="7" t="s">
        <v>48</v>
      </c>
      <c r="M37" s="7" t="s">
        <v>5</v>
      </c>
      <c r="N37" s="13" t="s">
        <v>6</v>
      </c>
      <c r="O37" s="7" t="s">
        <v>48</v>
      </c>
      <c r="P37" s="9" t="s">
        <v>5</v>
      </c>
      <c r="Q37" s="7" t="s">
        <v>6</v>
      </c>
      <c r="R37" s="7" t="s">
        <v>48</v>
      </c>
      <c r="S37" s="165"/>
    </row>
    <row r="38" spans="1:19" ht="24.75" customHeight="1" x14ac:dyDescent="0.25">
      <c r="B38" s="18">
        <v>1</v>
      </c>
      <c r="C38" s="122">
        <v>2</v>
      </c>
      <c r="D38" s="123"/>
      <c r="E38" s="123"/>
      <c r="F38" s="123"/>
      <c r="G38" s="123"/>
      <c r="H38" s="124"/>
      <c r="I38" s="7">
        <v>3</v>
      </c>
      <c r="J38" s="7"/>
      <c r="K38" s="7">
        <v>4</v>
      </c>
      <c r="L38" s="7">
        <v>5</v>
      </c>
      <c r="M38" s="7">
        <v>6</v>
      </c>
      <c r="N38" s="13">
        <v>7</v>
      </c>
      <c r="O38" s="13">
        <v>8</v>
      </c>
      <c r="P38" s="7">
        <v>9</v>
      </c>
      <c r="Q38" s="7">
        <v>10</v>
      </c>
      <c r="R38" s="7">
        <v>11</v>
      </c>
      <c r="S38" s="166"/>
    </row>
    <row r="39" spans="1:19" ht="20.100000000000001" customHeight="1" x14ac:dyDescent="0.25">
      <c r="B39" s="18">
        <v>1</v>
      </c>
      <c r="C39" s="112" t="s">
        <v>53</v>
      </c>
      <c r="D39" s="113"/>
      <c r="E39" s="113"/>
      <c r="F39" s="113"/>
      <c r="G39" s="113"/>
      <c r="H39" s="114"/>
      <c r="I39" s="156">
        <v>8823482</v>
      </c>
      <c r="J39" s="156"/>
      <c r="K39" s="14">
        <v>164996</v>
      </c>
      <c r="L39" s="14">
        <f>I39+K39</f>
        <v>8988478</v>
      </c>
      <c r="M39" s="14">
        <f>M63</f>
        <v>6845572.0999999996</v>
      </c>
      <c r="N39" s="14">
        <f>N64</f>
        <v>64995.99</v>
      </c>
      <c r="O39" s="14">
        <f>M39+N39</f>
        <v>6910568.0899999999</v>
      </c>
      <c r="P39" s="14">
        <f>M39-I39</f>
        <v>-1977909.9000000004</v>
      </c>
      <c r="Q39" s="14">
        <f>N39-K39</f>
        <v>-100000.01000000001</v>
      </c>
      <c r="R39" s="14">
        <f>O39-L39</f>
        <v>-2077909.9100000001</v>
      </c>
      <c r="S39" s="166"/>
    </row>
    <row r="40" spans="1:19" ht="20.100000000000001" customHeight="1" x14ac:dyDescent="0.25">
      <c r="B40" s="15"/>
      <c r="C40" s="138" t="s">
        <v>9</v>
      </c>
      <c r="D40" s="138"/>
      <c r="E40" s="138"/>
      <c r="F40" s="138"/>
      <c r="G40" s="138"/>
      <c r="H40" s="138"/>
      <c r="I40" s="14">
        <f>I39</f>
        <v>8823482</v>
      </c>
      <c r="J40" s="14"/>
      <c r="K40" s="14">
        <f>K39</f>
        <v>164996</v>
      </c>
      <c r="L40" s="14">
        <f>I40+K40</f>
        <v>8988478</v>
      </c>
      <c r="M40" s="14">
        <f>M39</f>
        <v>6845572.0999999996</v>
      </c>
      <c r="N40" s="14">
        <f>N39</f>
        <v>64995.99</v>
      </c>
      <c r="O40" s="14">
        <f>O39</f>
        <v>6910568.0899999999</v>
      </c>
      <c r="P40" s="14">
        <f>P39</f>
        <v>-1977909.9000000004</v>
      </c>
      <c r="Q40" s="14">
        <f>Q39</f>
        <v>-100000.01000000001</v>
      </c>
      <c r="R40" s="14">
        <f>O40-L40</f>
        <v>-2077909.9100000001</v>
      </c>
      <c r="S40" s="166"/>
    </row>
    <row r="41" spans="1:19" ht="24.75" customHeight="1" x14ac:dyDescent="0.25">
      <c r="S41" s="55"/>
    </row>
    <row r="42" spans="1:19" ht="24.75" customHeight="1" x14ac:dyDescent="0.25">
      <c r="A42" s="73" t="s">
        <v>84</v>
      </c>
      <c r="B42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55"/>
    </row>
    <row r="43" spans="1:19" ht="15.75" customHeight="1" x14ac:dyDescent="0.25">
      <c r="A43" s="73"/>
      <c r="B4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55"/>
    </row>
    <row r="44" spans="1:19" ht="18.75" customHeight="1" x14ac:dyDescent="0.25">
      <c r="B44" s="75" t="s">
        <v>10</v>
      </c>
      <c r="C44" s="127" t="s">
        <v>83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9"/>
      <c r="S44" s="55"/>
    </row>
    <row r="45" spans="1:19" ht="18" customHeight="1" x14ac:dyDescent="0.25">
      <c r="B45" s="75">
        <v>1</v>
      </c>
      <c r="C45" s="127">
        <v>2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/>
      <c r="S45" s="55"/>
    </row>
    <row r="46" spans="1:19" ht="51" customHeight="1" x14ac:dyDescent="0.25">
      <c r="B46" s="15"/>
      <c r="C46" s="112" t="s">
        <v>107</v>
      </c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4"/>
    </row>
    <row r="47" spans="1:19" ht="21.75" customHeight="1" x14ac:dyDescent="0.25">
      <c r="A47" s="4" t="s">
        <v>54</v>
      </c>
      <c r="B47" s="3" t="s">
        <v>68</v>
      </c>
    </row>
    <row r="48" spans="1:19" ht="18" customHeight="1" x14ac:dyDescent="0.25">
      <c r="A48" s="74"/>
      <c r="B48"/>
      <c r="O48" s="4" t="s">
        <v>51</v>
      </c>
      <c r="P48" s="8"/>
      <c r="Q48" s="8"/>
      <c r="R48" s="8"/>
    </row>
    <row r="49" spans="1:19" ht="30.75" customHeight="1" x14ac:dyDescent="0.25">
      <c r="A49" s="116" t="s">
        <v>10</v>
      </c>
      <c r="B49" s="145" t="s">
        <v>69</v>
      </c>
      <c r="C49" s="146"/>
      <c r="D49" s="146"/>
      <c r="E49" s="146"/>
      <c r="F49" s="116" t="s">
        <v>47</v>
      </c>
      <c r="G49" s="116"/>
      <c r="H49" s="116"/>
      <c r="I49" s="116" t="s">
        <v>52</v>
      </c>
      <c r="J49" s="116"/>
      <c r="K49" s="116"/>
      <c r="L49" s="116"/>
      <c r="M49" s="122" t="s">
        <v>7</v>
      </c>
      <c r="N49" s="123"/>
      <c r="O49" s="124"/>
      <c r="P49" s="57"/>
      <c r="Q49" s="48"/>
      <c r="R49" s="8"/>
    </row>
    <row r="50" spans="1:19" ht="33" customHeight="1" x14ac:dyDescent="0.25">
      <c r="A50" s="116"/>
      <c r="B50" s="148"/>
      <c r="C50" s="149"/>
      <c r="D50" s="149"/>
      <c r="E50" s="149"/>
      <c r="F50" s="7" t="s">
        <v>5</v>
      </c>
      <c r="G50" s="7" t="s">
        <v>6</v>
      </c>
      <c r="H50" s="7" t="s">
        <v>48</v>
      </c>
      <c r="I50" s="7" t="s">
        <v>5</v>
      </c>
      <c r="J50" s="13"/>
      <c r="K50" s="13" t="s">
        <v>6</v>
      </c>
      <c r="L50" s="7" t="s">
        <v>48</v>
      </c>
      <c r="M50" s="7" t="s">
        <v>5</v>
      </c>
      <c r="N50" s="7" t="s">
        <v>6</v>
      </c>
      <c r="O50" s="7" t="s">
        <v>48</v>
      </c>
      <c r="P50" s="57"/>
      <c r="Q50" s="48"/>
      <c r="R50" s="8"/>
    </row>
    <row r="51" spans="1:19" ht="18" customHeight="1" x14ac:dyDescent="0.25">
      <c r="A51" s="12">
        <v>1</v>
      </c>
      <c r="B51" s="122">
        <v>2</v>
      </c>
      <c r="C51" s="123"/>
      <c r="D51" s="123"/>
      <c r="E51" s="123"/>
      <c r="F51" s="7">
        <v>3</v>
      </c>
      <c r="G51" s="7">
        <v>4</v>
      </c>
      <c r="H51" s="7">
        <v>5</v>
      </c>
      <c r="I51" s="7">
        <v>6</v>
      </c>
      <c r="J51" s="13"/>
      <c r="K51" s="13">
        <v>7</v>
      </c>
      <c r="L51" s="13">
        <v>8</v>
      </c>
      <c r="M51" s="7">
        <v>9</v>
      </c>
      <c r="N51" s="7">
        <v>10</v>
      </c>
      <c r="O51" s="7">
        <v>11</v>
      </c>
      <c r="P51" s="58"/>
      <c r="Q51" s="46"/>
      <c r="R51" s="8"/>
    </row>
    <row r="52" spans="1:19" ht="22.5" customHeight="1" x14ac:dyDescent="0.25">
      <c r="A52" s="18">
        <v>1</v>
      </c>
      <c r="B52" s="106" t="s">
        <v>78</v>
      </c>
      <c r="C52" s="107"/>
      <c r="D52" s="107"/>
      <c r="E52" s="107"/>
      <c r="F52" s="91">
        <f>I39</f>
        <v>8823482</v>
      </c>
      <c r="G52" s="14">
        <f>K39</f>
        <v>164996</v>
      </c>
      <c r="H52" s="14">
        <f>G52+F52</f>
        <v>8988478</v>
      </c>
      <c r="I52" s="14">
        <f>M39</f>
        <v>6845572.0999999996</v>
      </c>
      <c r="J52" s="14"/>
      <c r="K52" s="14">
        <f>N39</f>
        <v>64995.99</v>
      </c>
      <c r="L52" s="14">
        <f>I52+K52</f>
        <v>6910568.0899999999</v>
      </c>
      <c r="M52" s="14">
        <f>I52-F52</f>
        <v>-1977909.9000000004</v>
      </c>
      <c r="N52" s="14">
        <f>K52-G52</f>
        <v>-100000.01000000001</v>
      </c>
      <c r="O52" s="14">
        <f>L52-H52</f>
        <v>-2077909.9100000001</v>
      </c>
      <c r="P52" s="59"/>
      <c r="Q52" s="60"/>
      <c r="R52" s="8"/>
    </row>
    <row r="53" spans="1:19" s="17" customFormat="1" ht="21.75" customHeight="1" x14ac:dyDescent="0.2">
      <c r="A53" s="44"/>
      <c r="B53" s="162" t="s">
        <v>9</v>
      </c>
      <c r="C53" s="163"/>
      <c r="D53" s="163"/>
      <c r="E53" s="163"/>
      <c r="F53" s="65">
        <f>F52</f>
        <v>8823482</v>
      </c>
      <c r="G53" s="66">
        <f>G52</f>
        <v>164996</v>
      </c>
      <c r="H53" s="66">
        <f>SUM(H52:H52)</f>
        <v>8988478</v>
      </c>
      <c r="I53" s="66">
        <f>I52</f>
        <v>6845572.0999999996</v>
      </c>
      <c r="J53" s="66"/>
      <c r="K53" s="66">
        <f>K52</f>
        <v>64995.99</v>
      </c>
      <c r="L53" s="66">
        <f>SUM(L52:L52)</f>
        <v>6910568.0899999999</v>
      </c>
      <c r="M53" s="66">
        <f>I53-F53</f>
        <v>-1977909.9000000004</v>
      </c>
      <c r="N53" s="66">
        <f>N52</f>
        <v>-100000.01000000001</v>
      </c>
      <c r="O53" s="66">
        <f>L53-H53</f>
        <v>-2077909.9100000001</v>
      </c>
      <c r="P53" s="59"/>
      <c r="Q53" s="60"/>
      <c r="R53" s="56"/>
    </row>
    <row r="54" spans="1:19" s="17" customFormat="1" ht="6" customHeight="1" x14ac:dyDescent="0.2">
      <c r="A54" s="56"/>
      <c r="B54" s="61"/>
      <c r="C54" s="61"/>
      <c r="D54" s="61"/>
      <c r="E54" s="61"/>
      <c r="F54" s="62"/>
      <c r="G54" s="63"/>
      <c r="H54" s="63"/>
      <c r="I54" s="63"/>
      <c r="J54" s="63"/>
      <c r="K54" s="63"/>
      <c r="L54" s="63"/>
      <c r="M54" s="63"/>
      <c r="N54" s="63"/>
      <c r="O54" s="63"/>
      <c r="P54" s="60"/>
      <c r="Q54" s="60"/>
      <c r="R54" s="56"/>
    </row>
    <row r="55" spans="1:19" ht="15.75" x14ac:dyDescent="0.25">
      <c r="A55" s="4" t="s">
        <v>56</v>
      </c>
      <c r="B55" s="64" t="s">
        <v>55</v>
      </c>
    </row>
    <row r="56" spans="1:19" ht="15.75" x14ac:dyDescent="0.25">
      <c r="A56" s="99" t="s">
        <v>86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pans="1:19" ht="11.25" customHeight="1" x14ac:dyDescent="0.25">
      <c r="B57" s="3"/>
    </row>
    <row r="58" spans="1:19" ht="59.25" customHeight="1" x14ac:dyDescent="0.25">
      <c r="A58" s="116" t="s">
        <v>10</v>
      </c>
      <c r="B58" s="116" t="s">
        <v>14</v>
      </c>
      <c r="C58" s="116"/>
      <c r="D58" s="116"/>
      <c r="E58" s="116"/>
      <c r="F58" s="116"/>
      <c r="G58" s="116" t="s">
        <v>12</v>
      </c>
      <c r="H58" s="116" t="s">
        <v>13</v>
      </c>
      <c r="I58" s="116" t="s">
        <v>47</v>
      </c>
      <c r="J58" s="116"/>
      <c r="K58" s="116"/>
      <c r="L58" s="116"/>
      <c r="M58" s="116" t="s">
        <v>59</v>
      </c>
      <c r="N58" s="116"/>
      <c r="O58" s="116"/>
      <c r="P58" s="116" t="s">
        <v>7</v>
      </c>
      <c r="Q58" s="116"/>
      <c r="R58" s="116"/>
    </row>
    <row r="59" spans="1:19" ht="32.25" customHeight="1" x14ac:dyDescent="0.25">
      <c r="A59" s="116"/>
      <c r="B59" s="116"/>
      <c r="C59" s="116"/>
      <c r="D59" s="116"/>
      <c r="E59" s="116"/>
      <c r="F59" s="116"/>
      <c r="G59" s="116"/>
      <c r="H59" s="116"/>
      <c r="I59" s="7" t="s">
        <v>5</v>
      </c>
      <c r="J59" s="7"/>
      <c r="K59" s="7" t="s">
        <v>6</v>
      </c>
      <c r="L59" s="7" t="s">
        <v>48</v>
      </c>
      <c r="M59" s="7" t="s">
        <v>5</v>
      </c>
      <c r="N59" s="7" t="s">
        <v>6</v>
      </c>
      <c r="O59" s="7" t="s">
        <v>48</v>
      </c>
      <c r="P59" s="7" t="s">
        <v>5</v>
      </c>
      <c r="Q59" s="7" t="s">
        <v>6</v>
      </c>
      <c r="R59" s="7" t="s">
        <v>48</v>
      </c>
      <c r="S59" s="8"/>
    </row>
    <row r="60" spans="1:19" ht="18" customHeight="1" x14ac:dyDescent="0.25">
      <c r="A60" s="7">
        <v>1</v>
      </c>
      <c r="B60" s="116">
        <v>2</v>
      </c>
      <c r="C60" s="116"/>
      <c r="D60" s="116"/>
      <c r="E60" s="116"/>
      <c r="F60" s="116"/>
      <c r="G60" s="7">
        <v>3</v>
      </c>
      <c r="H60" s="7">
        <v>4</v>
      </c>
      <c r="I60" s="7">
        <v>5</v>
      </c>
      <c r="J60" s="7"/>
      <c r="K60" s="7">
        <v>6</v>
      </c>
      <c r="L60" s="7">
        <v>7</v>
      </c>
      <c r="M60" s="7">
        <v>8</v>
      </c>
      <c r="N60" s="7">
        <v>9</v>
      </c>
      <c r="O60" s="7">
        <v>10</v>
      </c>
      <c r="P60" s="7">
        <v>11</v>
      </c>
      <c r="Q60" s="7">
        <v>12</v>
      </c>
      <c r="R60" s="7">
        <v>13</v>
      </c>
      <c r="S60" s="8"/>
    </row>
    <row r="61" spans="1:19" ht="22.5" customHeight="1" x14ac:dyDescent="0.25">
      <c r="A61" s="15"/>
      <c r="B61" s="139" t="s">
        <v>23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1"/>
      <c r="M61" s="15"/>
      <c r="N61" s="15"/>
      <c r="O61" s="15"/>
      <c r="P61" s="15"/>
      <c r="Q61" s="15"/>
      <c r="R61" s="15"/>
      <c r="S61" s="8"/>
    </row>
    <row r="62" spans="1:19" ht="22.5" customHeight="1" x14ac:dyDescent="0.25">
      <c r="A62" s="15"/>
      <c r="B62" s="110" t="s">
        <v>34</v>
      </c>
      <c r="C62" s="110"/>
      <c r="D62" s="110"/>
      <c r="E62" s="110"/>
      <c r="F62" s="110"/>
      <c r="G62" s="16"/>
      <c r="H62" s="16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8"/>
    </row>
    <row r="63" spans="1:19" ht="35.25" customHeight="1" x14ac:dyDescent="0.25">
      <c r="A63" s="18">
        <v>1</v>
      </c>
      <c r="B63" s="154" t="s">
        <v>71</v>
      </c>
      <c r="C63" s="154"/>
      <c r="D63" s="154"/>
      <c r="E63" s="154"/>
      <c r="F63" s="154"/>
      <c r="G63" s="19" t="s">
        <v>49</v>
      </c>
      <c r="H63" s="159" t="s">
        <v>102</v>
      </c>
      <c r="I63" s="80">
        <f>I39</f>
        <v>8823482</v>
      </c>
      <c r="J63" s="80"/>
      <c r="K63" s="80">
        <f>K64+K65</f>
        <v>164996</v>
      </c>
      <c r="L63" s="80">
        <f>I63</f>
        <v>8823482</v>
      </c>
      <c r="M63" s="80">
        <v>6845572.0999999996</v>
      </c>
      <c r="N63" s="80"/>
      <c r="O63" s="80">
        <f>M63</f>
        <v>6845572.0999999996</v>
      </c>
      <c r="P63" s="80">
        <f>M63-I63</f>
        <v>-1977909.9000000004</v>
      </c>
      <c r="Q63" s="80">
        <f>N63-K63</f>
        <v>-164996</v>
      </c>
      <c r="R63" s="80">
        <f>P63</f>
        <v>-1977909.9000000004</v>
      </c>
      <c r="S63" s="8"/>
    </row>
    <row r="64" spans="1:19" ht="19.5" customHeight="1" x14ac:dyDescent="0.25">
      <c r="A64" s="18">
        <v>2</v>
      </c>
      <c r="B64" s="106" t="s">
        <v>72</v>
      </c>
      <c r="C64" s="107"/>
      <c r="D64" s="107"/>
      <c r="E64" s="107"/>
      <c r="F64" s="108"/>
      <c r="G64" s="19" t="s">
        <v>49</v>
      </c>
      <c r="H64" s="160"/>
      <c r="I64" s="80"/>
      <c r="J64" s="80"/>
      <c r="K64" s="80">
        <v>64996</v>
      </c>
      <c r="L64" s="80">
        <f>K64</f>
        <v>64996</v>
      </c>
      <c r="M64" s="80"/>
      <c r="N64" s="81">
        <v>64995.99</v>
      </c>
      <c r="O64" s="80">
        <f>N64</f>
        <v>64995.99</v>
      </c>
      <c r="P64" s="80"/>
      <c r="Q64" s="80">
        <f>N64-K64</f>
        <v>-1.0000000002037268E-2</v>
      </c>
      <c r="R64" s="80">
        <f>Q64</f>
        <v>-1.0000000002037268E-2</v>
      </c>
      <c r="S64" s="8"/>
    </row>
    <row r="65" spans="1:19" ht="19.5" customHeight="1" x14ac:dyDescent="0.25">
      <c r="A65" s="18">
        <v>3</v>
      </c>
      <c r="B65" s="106" t="s">
        <v>90</v>
      </c>
      <c r="C65" s="107"/>
      <c r="D65" s="107"/>
      <c r="E65" s="107"/>
      <c r="F65" s="108"/>
      <c r="G65" s="19" t="s">
        <v>49</v>
      </c>
      <c r="H65" s="161"/>
      <c r="I65" s="80"/>
      <c r="J65" s="80"/>
      <c r="K65" s="80">
        <v>100000</v>
      </c>
      <c r="L65" s="80">
        <f>K65</f>
        <v>100000</v>
      </c>
      <c r="M65" s="80"/>
      <c r="N65" s="81">
        <v>0</v>
      </c>
      <c r="O65" s="80">
        <f>N65</f>
        <v>0</v>
      </c>
      <c r="P65" s="80"/>
      <c r="Q65" s="80">
        <f>N65-K65</f>
        <v>-100000</v>
      </c>
      <c r="R65" s="80">
        <f>Q65</f>
        <v>-100000</v>
      </c>
      <c r="S65" s="8"/>
    </row>
    <row r="66" spans="1:19" ht="21.75" customHeight="1" x14ac:dyDescent="0.25">
      <c r="A66" s="18"/>
      <c r="B66" s="110" t="s">
        <v>18</v>
      </c>
      <c r="C66" s="110"/>
      <c r="D66" s="110"/>
      <c r="E66" s="110"/>
      <c r="F66" s="110"/>
      <c r="G66" s="23"/>
      <c r="H66" s="23"/>
      <c r="I66" s="82"/>
      <c r="J66" s="82"/>
      <c r="K66" s="83"/>
      <c r="L66" s="84"/>
      <c r="M66" s="84"/>
      <c r="N66" s="84"/>
      <c r="O66" s="84"/>
      <c r="P66" s="85"/>
      <c r="Q66" s="85"/>
      <c r="R66" s="85"/>
      <c r="S66" s="8"/>
    </row>
    <row r="67" spans="1:19" ht="32.25" customHeight="1" x14ac:dyDescent="0.25">
      <c r="A67" s="18">
        <v>1</v>
      </c>
      <c r="B67" s="154" t="s">
        <v>24</v>
      </c>
      <c r="C67" s="154"/>
      <c r="D67" s="154"/>
      <c r="E67" s="154"/>
      <c r="F67" s="154"/>
      <c r="G67" s="19" t="s">
        <v>16</v>
      </c>
      <c r="H67" s="19" t="s">
        <v>31</v>
      </c>
      <c r="I67" s="86">
        <v>23</v>
      </c>
      <c r="J67" s="86"/>
      <c r="K67" s="86"/>
      <c r="L67" s="86">
        <f>I67</f>
        <v>23</v>
      </c>
      <c r="M67" s="86">
        <v>23</v>
      </c>
      <c r="N67" s="86"/>
      <c r="O67" s="86">
        <f>M67</f>
        <v>23</v>
      </c>
      <c r="P67" s="86">
        <f>M67-I67</f>
        <v>0</v>
      </c>
      <c r="Q67" s="86"/>
      <c r="R67" s="86">
        <f>P67</f>
        <v>0</v>
      </c>
      <c r="S67" s="8"/>
    </row>
    <row r="68" spans="1:19" ht="27" customHeight="1" x14ac:dyDescent="0.25">
      <c r="A68" s="18">
        <v>2</v>
      </c>
      <c r="B68" s="136" t="s">
        <v>25</v>
      </c>
      <c r="C68" s="137"/>
      <c r="D68" s="137"/>
      <c r="E68" s="137"/>
      <c r="F68" s="137"/>
      <c r="G68" s="19" t="s">
        <v>16</v>
      </c>
      <c r="H68" s="109" t="s">
        <v>58</v>
      </c>
      <c r="I68" s="82">
        <v>3628</v>
      </c>
      <c r="J68" s="82"/>
      <c r="K68" s="83"/>
      <c r="L68" s="84">
        <f>I68</f>
        <v>3628</v>
      </c>
      <c r="M68" s="93">
        <f>603+396+1905</f>
        <v>2904</v>
      </c>
      <c r="N68" s="84"/>
      <c r="O68" s="84">
        <f>M68</f>
        <v>2904</v>
      </c>
      <c r="P68" s="87">
        <f>M68-I68</f>
        <v>-724</v>
      </c>
      <c r="Q68" s="85"/>
      <c r="R68" s="87">
        <f>P68</f>
        <v>-724</v>
      </c>
      <c r="S68" s="8"/>
    </row>
    <row r="69" spans="1:19" ht="27" customHeight="1" x14ac:dyDescent="0.25">
      <c r="A69" s="18">
        <v>3</v>
      </c>
      <c r="B69" s="136" t="s">
        <v>26</v>
      </c>
      <c r="C69" s="137"/>
      <c r="D69" s="137"/>
      <c r="E69" s="137"/>
      <c r="F69" s="137"/>
      <c r="G69" s="19" t="s">
        <v>16</v>
      </c>
      <c r="H69" s="109"/>
      <c r="I69" s="84">
        <v>850</v>
      </c>
      <c r="J69" s="84"/>
      <c r="K69" s="84"/>
      <c r="L69" s="84">
        <f>I69</f>
        <v>850</v>
      </c>
      <c r="M69" s="93">
        <f>68+150+165+46</f>
        <v>429</v>
      </c>
      <c r="N69" s="84"/>
      <c r="O69" s="84">
        <f>M69</f>
        <v>429</v>
      </c>
      <c r="P69" s="87">
        <f>M69-I69</f>
        <v>-421</v>
      </c>
      <c r="Q69" s="87"/>
      <c r="R69" s="87">
        <f>P69</f>
        <v>-421</v>
      </c>
      <c r="S69" s="8"/>
    </row>
    <row r="70" spans="1:19" ht="33.75" customHeight="1" x14ac:dyDescent="0.25">
      <c r="A70" s="18">
        <v>4</v>
      </c>
      <c r="B70" s="142" t="s">
        <v>73</v>
      </c>
      <c r="C70" s="143"/>
      <c r="D70" s="143"/>
      <c r="E70" s="143"/>
      <c r="F70" s="144"/>
      <c r="G70" s="19" t="s">
        <v>16</v>
      </c>
      <c r="H70" s="19" t="s">
        <v>30</v>
      </c>
      <c r="I70" s="87"/>
      <c r="J70" s="87"/>
      <c r="K70" s="84">
        <v>3</v>
      </c>
      <c r="L70" s="87">
        <f>K70</f>
        <v>3</v>
      </c>
      <c r="M70" s="87"/>
      <c r="N70" s="84">
        <v>3</v>
      </c>
      <c r="O70" s="87">
        <f>N70</f>
        <v>3</v>
      </c>
      <c r="P70" s="87"/>
      <c r="Q70" s="87">
        <f>N70-K70</f>
        <v>0</v>
      </c>
      <c r="R70" s="87">
        <f>Q70</f>
        <v>0</v>
      </c>
      <c r="S70" s="8"/>
    </row>
    <row r="71" spans="1:19" ht="33" customHeight="1" x14ac:dyDescent="0.25">
      <c r="A71" s="18">
        <v>5</v>
      </c>
      <c r="B71" s="142" t="s">
        <v>91</v>
      </c>
      <c r="C71" s="143"/>
      <c r="D71" s="143"/>
      <c r="E71" s="143"/>
      <c r="F71" s="144"/>
      <c r="G71" s="19" t="s">
        <v>16</v>
      </c>
      <c r="H71" s="19" t="s">
        <v>30</v>
      </c>
      <c r="I71" s="87"/>
      <c r="J71" s="87"/>
      <c r="K71" s="84">
        <v>4</v>
      </c>
      <c r="L71" s="87">
        <f>K71</f>
        <v>4</v>
      </c>
      <c r="M71" s="87"/>
      <c r="N71" s="84">
        <v>0</v>
      </c>
      <c r="O71" s="87">
        <f>N71</f>
        <v>0</v>
      </c>
      <c r="P71" s="87"/>
      <c r="Q71" s="87">
        <f>N71-K71</f>
        <v>-4</v>
      </c>
      <c r="R71" s="87">
        <f>Q71</f>
        <v>-4</v>
      </c>
      <c r="S71" s="8"/>
    </row>
    <row r="72" spans="1:19" ht="20.100000000000001" customHeight="1" x14ac:dyDescent="0.25">
      <c r="A72" s="18"/>
      <c r="B72" s="110" t="s">
        <v>19</v>
      </c>
      <c r="C72" s="110"/>
      <c r="D72" s="110"/>
      <c r="E72" s="110"/>
      <c r="F72" s="110"/>
      <c r="G72" s="19"/>
      <c r="H72" s="32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"/>
    </row>
    <row r="73" spans="1:19" ht="38.25" customHeight="1" x14ac:dyDescent="0.25">
      <c r="A73" s="18">
        <v>1</v>
      </c>
      <c r="B73" s="152" t="s">
        <v>27</v>
      </c>
      <c r="C73" s="153"/>
      <c r="D73" s="153"/>
      <c r="E73" s="153"/>
      <c r="F73" s="153"/>
      <c r="G73" s="19" t="s">
        <v>16</v>
      </c>
      <c r="H73" s="19" t="s">
        <v>17</v>
      </c>
      <c r="I73" s="87">
        <v>165</v>
      </c>
      <c r="J73" s="87"/>
      <c r="K73" s="88"/>
      <c r="L73" s="87">
        <f>I73</f>
        <v>165</v>
      </c>
      <c r="M73" s="87">
        <f>M68/22</f>
        <v>132</v>
      </c>
      <c r="N73" s="87"/>
      <c r="O73" s="87">
        <f>M73</f>
        <v>132</v>
      </c>
      <c r="P73" s="87">
        <f>M73-I73</f>
        <v>-33</v>
      </c>
      <c r="Q73" s="88"/>
      <c r="R73" s="87">
        <f>P73</f>
        <v>-33</v>
      </c>
      <c r="S73" s="8"/>
    </row>
    <row r="74" spans="1:19" ht="35.25" customHeight="1" x14ac:dyDescent="0.25">
      <c r="A74" s="18">
        <v>2</v>
      </c>
      <c r="B74" s="152" t="s">
        <v>28</v>
      </c>
      <c r="C74" s="153"/>
      <c r="D74" s="153"/>
      <c r="E74" s="153"/>
      <c r="F74" s="153"/>
      <c r="G74" s="19" t="s">
        <v>16</v>
      </c>
      <c r="H74" s="19" t="s">
        <v>17</v>
      </c>
      <c r="I74" s="87">
        <v>39</v>
      </c>
      <c r="J74" s="87"/>
      <c r="K74" s="87"/>
      <c r="L74" s="87">
        <f>I74</f>
        <v>39</v>
      </c>
      <c r="M74" s="87">
        <f>M69/22</f>
        <v>19.5</v>
      </c>
      <c r="N74" s="84"/>
      <c r="O74" s="87">
        <f>M74</f>
        <v>19.5</v>
      </c>
      <c r="P74" s="87">
        <v>-19</v>
      </c>
      <c r="Q74" s="88"/>
      <c r="R74" s="87">
        <f>P74</f>
        <v>-19</v>
      </c>
      <c r="S74" s="8"/>
    </row>
    <row r="75" spans="1:19" ht="33" customHeight="1" x14ac:dyDescent="0.25">
      <c r="A75" s="18">
        <v>3</v>
      </c>
      <c r="B75" s="106" t="s">
        <v>80</v>
      </c>
      <c r="C75" s="107"/>
      <c r="D75" s="107"/>
      <c r="E75" s="107"/>
      <c r="F75" s="108"/>
      <c r="G75" s="19" t="s">
        <v>49</v>
      </c>
      <c r="H75" s="19" t="s">
        <v>17</v>
      </c>
      <c r="I75" s="88"/>
      <c r="J75" s="88"/>
      <c r="K75" s="80">
        <f>K64/K70</f>
        <v>21665.333333333332</v>
      </c>
      <c r="L75" s="80">
        <f>K75</f>
        <v>21665.333333333332</v>
      </c>
      <c r="M75" s="80"/>
      <c r="N75" s="80">
        <f>N64/N70</f>
        <v>21665.329999999998</v>
      </c>
      <c r="O75" s="80">
        <f>N75</f>
        <v>21665.329999999998</v>
      </c>
      <c r="P75" s="80"/>
      <c r="Q75" s="80">
        <f>N75-K75</f>
        <v>-3.3333333340124227E-3</v>
      </c>
      <c r="R75" s="80">
        <f>P75</f>
        <v>0</v>
      </c>
      <c r="S75" s="8"/>
    </row>
    <row r="76" spans="1:19" ht="33.75" customHeight="1" x14ac:dyDescent="0.25">
      <c r="A76" s="18">
        <v>4</v>
      </c>
      <c r="B76" s="106" t="s">
        <v>92</v>
      </c>
      <c r="C76" s="107"/>
      <c r="D76" s="107"/>
      <c r="E76" s="107"/>
      <c r="F76" s="108"/>
      <c r="G76" s="19" t="s">
        <v>49</v>
      </c>
      <c r="H76" s="19" t="s">
        <v>17</v>
      </c>
      <c r="I76" s="70"/>
      <c r="J76" s="70"/>
      <c r="K76" s="95">
        <f>K65/K71</f>
        <v>25000</v>
      </c>
      <c r="L76" s="95">
        <f>L65/L71</f>
        <v>25000</v>
      </c>
      <c r="M76" s="96"/>
      <c r="N76" s="95">
        <v>0</v>
      </c>
      <c r="O76" s="80">
        <f>M76</f>
        <v>0</v>
      </c>
      <c r="P76" s="80">
        <f>M76-I76</f>
        <v>0</v>
      </c>
      <c r="Q76" s="80">
        <f>N76-K76</f>
        <v>-25000</v>
      </c>
      <c r="R76" s="80">
        <f>Q76</f>
        <v>-25000</v>
      </c>
      <c r="S76" s="8"/>
    </row>
    <row r="77" spans="1:19" ht="17.25" customHeight="1" x14ac:dyDescent="0.25">
      <c r="A77" s="18"/>
      <c r="B77" s="110" t="s">
        <v>20</v>
      </c>
      <c r="C77" s="110"/>
      <c r="D77" s="110"/>
      <c r="E77" s="110"/>
      <c r="F77" s="110"/>
      <c r="G77" s="23"/>
      <c r="H77" s="23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"/>
    </row>
    <row r="78" spans="1:19" ht="36" customHeight="1" x14ac:dyDescent="0.25">
      <c r="A78" s="18">
        <v>1</v>
      </c>
      <c r="B78" s="154" t="s">
        <v>29</v>
      </c>
      <c r="C78" s="155"/>
      <c r="D78" s="155"/>
      <c r="E78" s="155"/>
      <c r="F78" s="155"/>
      <c r="G78" s="19" t="s">
        <v>105</v>
      </c>
      <c r="H78" s="19" t="s">
        <v>17</v>
      </c>
      <c r="I78" s="92">
        <f>I68/3161*100</f>
        <v>114.77380575767162</v>
      </c>
      <c r="J78" s="92"/>
      <c r="K78" s="85"/>
      <c r="L78" s="85">
        <f>I78</f>
        <v>114.77380575767162</v>
      </c>
      <c r="M78" s="94">
        <f>M68/3161*100</f>
        <v>91.869661499525463</v>
      </c>
      <c r="N78" s="85"/>
      <c r="O78" s="85">
        <f>M78</f>
        <v>91.869661499525463</v>
      </c>
      <c r="P78" s="88">
        <f>M78-I78</f>
        <v>-22.904144258146161</v>
      </c>
      <c r="Q78" s="88"/>
      <c r="R78" s="88">
        <f>P78</f>
        <v>-22.904144258146161</v>
      </c>
      <c r="S78" s="8"/>
    </row>
    <row r="79" spans="1:19" ht="15" customHeight="1" x14ac:dyDescent="0.25">
      <c r="A79" s="76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</row>
    <row r="80" spans="1:19" ht="15" customHeight="1" x14ac:dyDescent="0.25">
      <c r="A80" s="164" t="s">
        <v>87</v>
      </c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</row>
    <row r="81" spans="1:19" ht="15" customHeight="1" x14ac:dyDescent="0.25">
      <c r="A81" s="74"/>
      <c r="B81"/>
      <c r="C81"/>
      <c r="D81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1:19" ht="37.5" customHeight="1" x14ac:dyDescent="0.25">
      <c r="A82" s="75" t="s">
        <v>10</v>
      </c>
      <c r="B82" s="75" t="s">
        <v>14</v>
      </c>
      <c r="C82" s="75" t="s">
        <v>12</v>
      </c>
      <c r="D82" s="100" t="s">
        <v>88</v>
      </c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</row>
    <row r="83" spans="1:19" ht="15" customHeight="1" x14ac:dyDescent="0.25">
      <c r="A83" s="75">
        <v>1</v>
      </c>
      <c r="B83" s="75">
        <v>2</v>
      </c>
      <c r="C83" s="75">
        <v>3</v>
      </c>
      <c r="D83" s="100">
        <v>4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</row>
    <row r="84" spans="1:19" ht="22.5" customHeight="1" x14ac:dyDescent="0.25">
      <c r="A84" s="97">
        <v>1</v>
      </c>
      <c r="B84" s="97" t="s">
        <v>34</v>
      </c>
      <c r="C84" s="90" t="s">
        <v>101</v>
      </c>
      <c r="D84" s="101" t="s">
        <v>100</v>
      </c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3"/>
    </row>
    <row r="85" spans="1:19" ht="19.5" customHeight="1" x14ac:dyDescent="0.25">
      <c r="A85" s="98"/>
      <c r="B85" s="98"/>
      <c r="C85" s="90" t="s">
        <v>101</v>
      </c>
      <c r="D85" s="101" t="s">
        <v>106</v>
      </c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3"/>
    </row>
    <row r="86" spans="1:19" ht="26.25" customHeight="1" x14ac:dyDescent="0.25">
      <c r="A86" s="97">
        <v>2</v>
      </c>
      <c r="B86" s="97" t="s">
        <v>18</v>
      </c>
      <c r="C86" s="90" t="s">
        <v>16</v>
      </c>
      <c r="D86" s="104" t="s">
        <v>110</v>
      </c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</row>
    <row r="87" spans="1:19" ht="24" customHeight="1" x14ac:dyDescent="0.25">
      <c r="A87" s="98"/>
      <c r="B87" s="98"/>
      <c r="C87" s="90" t="s">
        <v>16</v>
      </c>
      <c r="D87" s="101" t="s">
        <v>103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3"/>
    </row>
    <row r="88" spans="1:19" ht="22.5" customHeight="1" x14ac:dyDescent="0.25">
      <c r="A88" s="97">
        <v>3</v>
      </c>
      <c r="B88" s="97" t="s">
        <v>19</v>
      </c>
      <c r="C88" s="90" t="s">
        <v>101</v>
      </c>
      <c r="D88" s="111" t="s">
        <v>109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</row>
    <row r="89" spans="1:19" ht="21.75" customHeight="1" x14ac:dyDescent="0.25">
      <c r="A89" s="98"/>
      <c r="B89" s="98"/>
      <c r="C89" s="90" t="s">
        <v>101</v>
      </c>
      <c r="D89" s="101" t="s">
        <v>104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3"/>
    </row>
    <row r="90" spans="1:19" ht="22.5" customHeight="1" x14ac:dyDescent="0.25">
      <c r="A90" s="75">
        <v>4</v>
      </c>
      <c r="B90" s="75" t="s">
        <v>20</v>
      </c>
      <c r="C90" s="90" t="s">
        <v>105</v>
      </c>
      <c r="D90" s="111" t="s">
        <v>74</v>
      </c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</row>
    <row r="91" spans="1:19" ht="22.5" customHeight="1" x14ac:dyDescent="0.25">
      <c r="A91" s="74"/>
      <c r="B91"/>
      <c r="C91"/>
      <c r="D9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9" ht="22.5" customHeight="1" x14ac:dyDescent="0.25">
      <c r="A92" s="99" t="s">
        <v>89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</row>
    <row r="93" spans="1:19" ht="66" customHeight="1" x14ac:dyDescent="0.25">
      <c r="A93" s="105" t="s">
        <v>108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</row>
    <row r="94" spans="1:19" ht="22.5" customHeight="1" x14ac:dyDescent="0.25">
      <c r="A94" s="79"/>
      <c r="B94"/>
      <c r="C94"/>
      <c r="D94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9" ht="15.75" x14ac:dyDescent="0.25">
      <c r="A95" s="30" t="s">
        <v>57</v>
      </c>
      <c r="B95" s="21"/>
      <c r="C95" s="22"/>
      <c r="D95" s="22"/>
      <c r="E95" s="22"/>
      <c r="F95" s="22"/>
      <c r="G95" s="24"/>
      <c r="H95" s="25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9" ht="13.5" customHeight="1" x14ac:dyDescent="0.25">
      <c r="B96" s="21"/>
      <c r="C96" s="22"/>
      <c r="D96" s="22"/>
      <c r="E96" s="22"/>
      <c r="F96" s="22"/>
      <c r="G96" s="24"/>
      <c r="H96" s="25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9" ht="20.25" customHeight="1" x14ac:dyDescent="0.25">
      <c r="A97" s="25"/>
      <c r="B97" s="68" t="s">
        <v>93</v>
      </c>
      <c r="C97" s="46"/>
      <c r="D97" s="46"/>
      <c r="E97" s="46"/>
      <c r="F97" s="25"/>
      <c r="G97" s="25"/>
      <c r="H97" s="25"/>
      <c r="I97" s="25"/>
      <c r="J97" s="25"/>
      <c r="K97" s="25"/>
      <c r="L97" s="25"/>
      <c r="M97" s="25"/>
      <c r="N97" s="47"/>
      <c r="O97" s="47"/>
      <c r="P97" s="47"/>
      <c r="Q97" s="48"/>
      <c r="R97" s="48"/>
      <c r="S97" s="48"/>
    </row>
    <row r="98" spans="1:19" ht="15" customHeight="1" x14ac:dyDescent="0.25">
      <c r="A98" s="25"/>
      <c r="B98" s="46"/>
      <c r="C98" s="46"/>
      <c r="D98" s="46"/>
      <c r="E98" s="46"/>
      <c r="F98" s="25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1:19" ht="15.75" x14ac:dyDescent="0.25">
      <c r="A99" s="8"/>
      <c r="B99" s="45"/>
      <c r="C99" s="25"/>
      <c r="D99" s="25"/>
      <c r="E99" s="25"/>
      <c r="F99" s="22"/>
      <c r="G99" s="24"/>
      <c r="H99" s="24"/>
      <c r="I99" s="26"/>
      <c r="J99" s="26"/>
      <c r="K99" s="24"/>
      <c r="L99" s="24"/>
      <c r="M99" s="26"/>
      <c r="N99" s="24"/>
      <c r="O99" s="24"/>
      <c r="P99" s="26"/>
      <c r="Q99" s="24"/>
      <c r="R99" s="24"/>
      <c r="S99" s="8"/>
    </row>
    <row r="100" spans="1:19" ht="18" customHeight="1" x14ac:dyDescent="0.25">
      <c r="C100" s="22"/>
      <c r="D100" s="22"/>
      <c r="E100" s="22"/>
      <c r="F100" s="22"/>
    </row>
    <row r="101" spans="1:19" ht="32.25" customHeight="1" x14ac:dyDescent="0.25">
      <c r="B101" s="115" t="s">
        <v>79</v>
      </c>
      <c r="C101" s="115"/>
      <c r="D101" s="115"/>
      <c r="E101" s="115"/>
      <c r="F101" s="115"/>
      <c r="G101" s="115"/>
      <c r="L101" s="133"/>
      <c r="M101" s="133"/>
      <c r="O101" s="132" t="s">
        <v>94</v>
      </c>
      <c r="P101" s="132"/>
      <c r="Q101" s="132"/>
    </row>
    <row r="102" spans="1:19" ht="18" customHeight="1" x14ac:dyDescent="0.25">
      <c r="B102" s="10"/>
      <c r="L102" s="151" t="s">
        <v>15</v>
      </c>
      <c r="M102" s="151"/>
      <c r="N102" s="67"/>
      <c r="O102" s="118" t="s">
        <v>95</v>
      </c>
      <c r="P102" s="118"/>
      <c r="Q102" s="118"/>
    </row>
    <row r="103" spans="1:19" ht="18" customHeight="1" x14ac:dyDescent="0.25">
      <c r="L103" s="27"/>
      <c r="M103" s="27"/>
      <c r="O103" s="11"/>
    </row>
    <row r="104" spans="1:19" ht="18" customHeight="1" x14ac:dyDescent="0.25">
      <c r="B104" s="20"/>
    </row>
    <row r="105" spans="1:19" ht="33" customHeight="1" x14ac:dyDescent="0.25">
      <c r="B105" s="134" t="s">
        <v>98</v>
      </c>
      <c r="C105" s="134"/>
      <c r="D105" s="134"/>
      <c r="E105" s="134"/>
      <c r="F105" s="134"/>
      <c r="G105" s="134"/>
      <c r="L105" s="133"/>
      <c r="M105" s="133"/>
      <c r="O105" s="132" t="s">
        <v>99</v>
      </c>
      <c r="P105" s="132"/>
      <c r="Q105" s="132"/>
    </row>
    <row r="106" spans="1:19" x14ac:dyDescent="0.25">
      <c r="L106" s="151" t="s">
        <v>15</v>
      </c>
      <c r="M106" s="151"/>
      <c r="N106" s="67"/>
      <c r="O106" s="118" t="s">
        <v>95</v>
      </c>
      <c r="P106" s="118"/>
      <c r="Q106" s="118"/>
    </row>
  </sheetData>
  <mergeCells count="101">
    <mergeCell ref="S36:S37"/>
    <mergeCell ref="S38:S40"/>
    <mergeCell ref="M49:O49"/>
    <mergeCell ref="B52:E52"/>
    <mergeCell ref="B36:B37"/>
    <mergeCell ref="B63:F63"/>
    <mergeCell ref="A58:A59"/>
    <mergeCell ref="B53:E53"/>
    <mergeCell ref="G58:G59"/>
    <mergeCell ref="B58:F59"/>
    <mergeCell ref="H58:H59"/>
    <mergeCell ref="B73:F73"/>
    <mergeCell ref="B69:F69"/>
    <mergeCell ref="B76:F76"/>
    <mergeCell ref="A80:R80"/>
    <mergeCell ref="I9:N9"/>
    <mergeCell ref="K19:Q19"/>
    <mergeCell ref="K18:Q18"/>
    <mergeCell ref="I49:L49"/>
    <mergeCell ref="P36:R36"/>
    <mergeCell ref="I36:L36"/>
    <mergeCell ref="C24:O24"/>
    <mergeCell ref="C23:O23"/>
    <mergeCell ref="G18:H18"/>
    <mergeCell ref="F49:H49"/>
    <mergeCell ref="B49:E50"/>
    <mergeCell ref="O105:Q105"/>
    <mergeCell ref="O106:Q106"/>
    <mergeCell ref="O101:Q101"/>
    <mergeCell ref="L105:M105"/>
    <mergeCell ref="B105:G105"/>
    <mergeCell ref="C30:O30"/>
    <mergeCell ref="B68:F68"/>
    <mergeCell ref="C40:H40"/>
    <mergeCell ref="B61:L61"/>
    <mergeCell ref="B71:F71"/>
    <mergeCell ref="C36:H37"/>
    <mergeCell ref="L106:M106"/>
    <mergeCell ref="B74:F74"/>
    <mergeCell ref="B78:F78"/>
    <mergeCell ref="L101:M101"/>
    <mergeCell ref="L102:M102"/>
    <mergeCell ref="I39:J39"/>
    <mergeCell ref="B70:F70"/>
    <mergeCell ref="B67:F67"/>
    <mergeCell ref="A56:R56"/>
    <mergeCell ref="B51:E51"/>
    <mergeCell ref="B60:F60"/>
    <mergeCell ref="H63:H65"/>
    <mergeCell ref="I58:L58"/>
    <mergeCell ref="A49:A50"/>
    <mergeCell ref="B12:C12"/>
    <mergeCell ref="B15:C15"/>
    <mergeCell ref="B18:C18"/>
    <mergeCell ref="E18:F18"/>
    <mergeCell ref="B13:C13"/>
    <mergeCell ref="B16:C16"/>
    <mergeCell ref="F12:M12"/>
    <mergeCell ref="F15:M15"/>
    <mergeCell ref="F16:M16"/>
    <mergeCell ref="F13:M13"/>
    <mergeCell ref="E19:F19"/>
    <mergeCell ref="B64:F64"/>
    <mergeCell ref="C39:H39"/>
    <mergeCell ref="G19:H19"/>
    <mergeCell ref="C38:H38"/>
    <mergeCell ref="B21:K21"/>
    <mergeCell ref="B19:C19"/>
    <mergeCell ref="C44:R44"/>
    <mergeCell ref="C45:R45"/>
    <mergeCell ref="C46:R46"/>
    <mergeCell ref="B101:G101"/>
    <mergeCell ref="B62:F62"/>
    <mergeCell ref="M58:O58"/>
    <mergeCell ref="C31:O31"/>
    <mergeCell ref="O102:Q102"/>
    <mergeCell ref="B66:F66"/>
    <mergeCell ref="P58:R58"/>
    <mergeCell ref="M36:O36"/>
    <mergeCell ref="B65:F65"/>
    <mergeCell ref="A93:S93"/>
    <mergeCell ref="B75:F75"/>
    <mergeCell ref="H68:H69"/>
    <mergeCell ref="B72:F72"/>
    <mergeCell ref="B77:F77"/>
    <mergeCell ref="D88:R88"/>
    <mergeCell ref="D90:R90"/>
    <mergeCell ref="D89:R89"/>
    <mergeCell ref="D85:R85"/>
    <mergeCell ref="B84:B85"/>
    <mergeCell ref="A86:A87"/>
    <mergeCell ref="B86:B87"/>
    <mergeCell ref="A92:R92"/>
    <mergeCell ref="D82:R82"/>
    <mergeCell ref="D83:R83"/>
    <mergeCell ref="D84:R84"/>
    <mergeCell ref="D86:R86"/>
    <mergeCell ref="D87:R87"/>
    <mergeCell ref="A88:A89"/>
    <mergeCell ref="B88:B89"/>
    <mergeCell ref="A84:A85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59" orientation="landscape" verticalDpi="0" r:id="rId1"/>
  <rowBreaks count="2" manualBreakCount="2">
    <brk id="41" max="18" man="1"/>
    <brk id="7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1210160</vt:lpstr>
      <vt:lpstr>'1210160'!Область_друку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2023-02-21T16:14:45Z</cp:lastPrinted>
  <dcterms:created xsi:type="dcterms:W3CDTF">2019-01-14T08:15:45Z</dcterms:created>
  <dcterms:modified xsi:type="dcterms:W3CDTF">2023-02-24T13:31:24Z</dcterms:modified>
</cp:coreProperties>
</file>