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пень\2607\Паспорти УЖП\"/>
    </mc:Choice>
  </mc:AlternateContent>
  <bookViews>
    <workbookView xWindow="0" yWindow="0" windowWidth="28800" windowHeight="12435"/>
  </bookViews>
  <sheets>
    <sheet name="КПК1216017" sheetId="2" r:id="rId1"/>
  </sheets>
  <definedNames>
    <definedName name="_xlnm.Print_Area" localSheetId="0">КПК1216017!$A$1:$BM$95</definedName>
  </definedNames>
  <calcPr calcId="152511"/>
</workbook>
</file>

<file path=xl/calcChain.xml><?xml version="1.0" encoding="utf-8"?>
<calcChain xmlns="http://schemas.openxmlformats.org/spreadsheetml/2006/main">
  <c r="AW75" i="2" l="1"/>
  <c r="CB75" i="2" s="1"/>
  <c r="AW80" i="2"/>
  <c r="BE80" i="2" s="1"/>
  <c r="BC75" i="2"/>
  <c r="BA75" i="2"/>
  <c r="AY75" i="2"/>
  <c r="AW76" i="2"/>
  <c r="BE76" i="2" s="1"/>
  <c r="BE72" i="2"/>
  <c r="BE68" i="2"/>
  <c r="AW65" i="2"/>
  <c r="AW63" i="2"/>
  <c r="AK47" i="2" s="1"/>
  <c r="A93" i="2"/>
  <c r="AW79" i="2"/>
  <c r="BE79" i="2"/>
  <c r="AO78" i="2"/>
  <c r="BE78" i="2"/>
  <c r="AC47" i="2"/>
  <c r="AO63" i="2"/>
  <c r="AO74" i="2"/>
  <c r="BE74" i="2"/>
  <c r="BE67" i="2"/>
  <c r="BE66" i="2"/>
  <c r="BE64" i="2"/>
  <c r="BE71" i="2"/>
  <c r="BE70" i="2"/>
  <c r="BE63" i="2"/>
  <c r="BE65" i="2"/>
  <c r="AC48" i="2"/>
  <c r="AS22" i="2" s="1"/>
  <c r="AS47" i="2" l="1"/>
  <c r="AK48" i="2"/>
  <c r="AB55" i="2"/>
  <c r="AS48" i="2"/>
  <c r="BE75" i="2"/>
  <c r="AB56" i="2" l="1"/>
  <c r="AJ55" i="2"/>
  <c r="AJ56" i="2" s="1"/>
  <c r="I23" i="2"/>
  <c r="U22" i="2" s="1"/>
  <c r="AR56" i="2" l="1"/>
  <c r="AR55" i="2"/>
</calcChain>
</file>

<file path=xl/sharedStrings.xml><?xml version="1.0" encoding="utf-8"?>
<sst xmlns="http://schemas.openxmlformats.org/spreadsheetml/2006/main" count="143" uniqueCount="101">
  <si>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</si>
  <si>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</si>
  <si>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</si>
  <si>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</si>
  <si>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</si>
  <si>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</si>
  <si>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</si>
  <si>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</si>
  <si>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p4.7</t>
  </si>
  <si>
    <t>s4.7</t>
  </si>
  <si>
    <t>p4.8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</si>
  <si>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</si>
  <si>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</si>
  <si>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</si>
  <si>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</si>
  <si>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</si>
  <si>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</si>
  <si>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</si>
  <si>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</si>
  <si>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</si>
  <si>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</si>
  <si>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</si>
  <si>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</si>
  <si>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</si>
  <si>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</si>
  <si>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</si>
  <si>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</si>
  <si>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</si>
  <si>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</si>
  <si>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</si>
  <si>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</si>
  <si>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</si>
  <si>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</si>
  <si>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</si>
  <si>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</si>
  <si>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</si>
  <si>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</si>
  <si>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</si>
  <si>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</si>
  <si>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</si>
  <si>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</si>
  <si>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</si>
  <si>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</si>
  <si>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</si>
  <si>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</si>
  <si>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</si>
  <si>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</si>
  <si>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</si>
  <si>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</si>
  <si>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</si>
  <si>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</si>
  <si>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</si>
  <si>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</si>
  <si>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Поточний та капітальний ремонт дитячих і спортивних майданчиків</t>
  </si>
  <si>
    <t>УСЬОГО</t>
  </si>
  <si>
    <t>затрат</t>
  </si>
  <si>
    <t>обсяг видатків</t>
  </si>
  <si>
    <t>грн.</t>
  </si>
  <si>
    <t>од.</t>
  </si>
  <si>
    <t>продукту</t>
  </si>
  <si>
    <t>ефективності</t>
  </si>
  <si>
    <t>середні витрати на поточний ремонт 1 майданчика</t>
  </si>
  <si>
    <t>якості</t>
  </si>
  <si>
    <t>питома вага кількості майданчиків, що заплановано відремонтувати поточним ремонтом до кількості майданчиків, що потребують  поточного ремонту</t>
  </si>
  <si>
    <t>відс.</t>
  </si>
  <si>
    <t>1200000</t>
  </si>
  <si>
    <t>Фінансове управління Хмельницької міської ради</t>
  </si>
  <si>
    <t>Начальник фінансового управління</t>
  </si>
  <si>
    <t>22564000000</t>
  </si>
  <si>
    <t>1216017</t>
  </si>
  <si>
    <t>Інша діяльність, пов`язана з експлуатацією об`єктів житлово-комунального господарства</t>
  </si>
  <si>
    <t>1210000</t>
  </si>
  <si>
    <t>6017</t>
  </si>
  <si>
    <t>0620</t>
  </si>
  <si>
    <t xml:space="preserve">Управління житлової політики і майна Хмельницької міської ради </t>
  </si>
  <si>
    <t>Забезпечення надійної та безперебійної експлуатації житлового фонду та прибудинкових територій, підвищення експлуатаційних властивостей житлового фонду і утримання його у належному стані, забезпечення його надійності та безпечної експлуатації, покращення умов проживання мешканців міста</t>
  </si>
  <si>
    <t>Завдання 1. Поточний та капітальний ремонт дитячих і спортивних майданчиків</t>
  </si>
  <si>
    <t>рішення сесії міської ради</t>
  </si>
  <si>
    <t>розрахунково</t>
  </si>
  <si>
    <t xml:space="preserve">Н. ВІТКОВСЬКА </t>
  </si>
  <si>
    <t xml:space="preserve">Заступник директора департаменту інфраструктури міста - начальник управління житлової політики і майна_x000D_ </t>
  </si>
  <si>
    <t>С. ЯМЧУК</t>
  </si>
  <si>
    <t>перспективний план відділу з експлуатації та ремонту житлового фонду</t>
  </si>
  <si>
    <t>Досягнення належної та безперебійної роботи об`єктів житлово-комунального господарства та житлового фонду</t>
  </si>
  <si>
    <t>Наказ</t>
  </si>
  <si>
    <t>бюджетної програми місцевого бюджету на 2022  рік</t>
  </si>
  <si>
    <t>обсяг видатків на капітальний ремонт дитячих та спортивних майданчиків</t>
  </si>
  <si>
    <t>обсяг видатків на поточний ремонт дитячих та спортивних майданчиків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</si>
  <si>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</si>
  <si>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 xml:space="preserve">середні витрати на капітальний ремонт 1 майданчика </t>
  </si>
  <si>
    <t>питома вага кількості майданчиків, що заплановано відремонтувати капітальним ремонтом до кількості майданчиків, що потребують  капітального ремонту</t>
  </si>
  <si>
    <t>кількість спортивних і дитячих майданчиків, які потребують поточного  ремонту</t>
  </si>
  <si>
    <t>кількість спортивних і дитячих майданчиків, які планується відремонтувати поточним ремонтом першочергово</t>
  </si>
  <si>
    <t xml:space="preserve">кількість спортивних і дитячих майданчиків, які потребують капітального ремонту </t>
  </si>
  <si>
    <t xml:space="preserve">кількість спортивних і дитячих майданчиків, які планується відремонтувати капітальним ремонтом першочергово </t>
  </si>
  <si>
    <t>кількість проектно-кошторисної документації, яку необхідно виготовити на капітальний ремонт дитячих та спортивних майданчиків</t>
  </si>
  <si>
    <t>кількість проектно-кошторисної документації, яку планується виготовити на капітальний ремонт дитячих та спортивних майданчиків першочергово</t>
  </si>
  <si>
    <t>титульний список</t>
  </si>
  <si>
    <t xml:space="preserve">середні витрати на виготовлення ПКД на капітальний ремонт 1 майданчика </t>
  </si>
  <si>
    <t>питома вага кількості ПКД на капітальний ремонт майданчиків, що заплановано виготовити до кількості ПКД на капітальний ремонт майданчиків, що необхідно виготовити</t>
  </si>
  <si>
    <t>Конституція України, Бюджетний кодекс України, Закон України "Про Державний бюджет України на 2022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підтримки і  розвитку житлово-комунальної інфраструктури Хмельницької міської територіальної громади  на 2022-2027 роки, рішення сесії Хмельницької міської ради від 15.12.2021 року № 7 «Про бюджет Хмельницької міської територіальної громади на 2022 рік», рішення виконавчого комітету Хмельницької міської ради від 08.04.2022 № 192 "Про внесення змін до бюджету Хмельницької міської територіальної громади на 2022 рік", рішення виконавчого комітету Хмельницької міської ради від 23.06.2022 № 416 "Про внесення змін до бюджету Хмельницької міської територіальної громади на 2022 рік", рішення виконавчого комітету Хмельницької міської ради від 14.07.2022 № 467 "Про внесення змін до бюджету Хмельницької міської територіальної громади на 2022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</si>
</sst>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11"/>
      <name val="Times New Roman"/>
      <family val="1"/>
      <charset val="204"/>
    </font>
    <font>
      <sz val="11"/>
      <name val="Arial Cyr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4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16" fillId="0" borderId="0" xfId="0" applyFont="1" applyBorder="1" applyAlignment="1">
      <alignment wrapText="1"/>
    </xf>
    <xf numFmtId="0" fontId="2" fillId="0" borderId="0" xfId="0" applyFont="1" applyBorder="1" applyAlignment="1">
      <alignment vertical="top"/>
    </xf>
    <xf numFmtId="0" fontId="19" fillId="0" borderId="0" xfId="0" applyFont="1"/>
    <xf numFmtId="0" fontId="20" fillId="0" borderId="0" xfId="0" applyFont="1"/>
    <xf numFmtId="2" fontId="19" fillId="0" borderId="0" xfId="0" applyNumberFormat="1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17" fillId="0" borderId="3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1" fillId="0" borderId="6" xfId="0" quotePrefix="1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14" fontId="3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9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6" xfId="0" quotePrefix="1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16" fillId="0" borderId="6" xfId="0" applyFont="1" applyBorder="1" applyAlignment="1">
      <alignment horizontal="left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top"/>
    </xf>
    <xf numFmtId="14" fontId="16" fillId="2" borderId="6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16" fillId="0" borderId="6" xfId="0" applyFont="1" applyBorder="1" applyAlignment="1">
      <alignment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95"/>
  <sheetViews>
    <sheetView tabSelected="1" view="pageBreakPreview" zoomScaleNormal="100" zoomScaleSheetLayoutView="100" workbookViewId="0">
      <selection activeCell="P109" sqref="P10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80" width="10.7109375" style="1" bestFit="1" customWidth="1"/>
    <col min="81" max="16384" width="9.140625" style="1"/>
  </cols>
  <sheetData>
    <row r="1" spans="1:77" ht="44.25" customHeight="1" x14ac:dyDescent="0.2">
      <c r="AO1" s="97" t="s">
        <v>25</v>
      </c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</row>
    <row r="2" spans="1:77" ht="15.95" customHeight="1" x14ac:dyDescent="0.2">
      <c r="AO2" s="98" t="s">
        <v>0</v>
      </c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</row>
    <row r="3" spans="1:77" ht="15" customHeight="1" x14ac:dyDescent="0.25">
      <c r="AO3" s="113" t="s">
        <v>84</v>
      </c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</row>
    <row r="4" spans="1:77" ht="32.1" customHeight="1" x14ac:dyDescent="0.25">
      <c r="AO4" s="103" t="s">
        <v>74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</row>
    <row r="5" spans="1:77" x14ac:dyDescent="0.2">
      <c r="AO5" s="104" t="s">
        <v>13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ht="7.5" customHeight="1" x14ac:dyDescent="0.2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5.75" customHeight="1" x14ac:dyDescent="0.25">
      <c r="AO7" s="77">
        <v>44767</v>
      </c>
      <c r="AP7" s="78"/>
      <c r="AQ7" s="78"/>
      <c r="AR7" s="78"/>
      <c r="AS7" s="78"/>
      <c r="AT7" s="78"/>
      <c r="AU7" s="78"/>
      <c r="AV7" s="1" t="s">
        <v>52</v>
      </c>
      <c r="AW7" s="81">
        <v>39</v>
      </c>
      <c r="AX7" s="81"/>
      <c r="AY7" s="81"/>
      <c r="AZ7" s="81"/>
      <c r="BA7" s="81"/>
      <c r="BB7" s="81"/>
      <c r="BC7" s="81"/>
      <c r="BD7" s="81"/>
      <c r="BE7" s="81"/>
      <c r="BF7" s="81"/>
    </row>
    <row r="8" spans="1:77" x14ac:dyDescent="0.2">
      <c r="AO8" s="24"/>
      <c r="AP8" s="24"/>
      <c r="AQ8" s="24"/>
      <c r="AR8" s="24"/>
      <c r="AS8" s="24"/>
      <c r="AT8" s="24"/>
      <c r="AU8" s="24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10" spans="1:77" ht="15.75" customHeight="1" x14ac:dyDescent="0.2">
      <c r="A10" s="73" t="s">
        <v>14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77" ht="15.75" customHeight="1" x14ac:dyDescent="0.2">
      <c r="A11" s="73" t="s">
        <v>85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77" ht="6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customFormat="1" ht="14.25" customHeight="1" x14ac:dyDescent="0.2">
      <c r="A13" s="12" t="s">
        <v>42</v>
      </c>
      <c r="B13" s="79" t="s">
        <v>65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21"/>
      <c r="N13" s="129" t="s">
        <v>74</v>
      </c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22"/>
      <c r="AU13" s="74">
        <v>26381695</v>
      </c>
      <c r="AV13" s="75"/>
      <c r="AW13" s="75"/>
      <c r="AX13" s="75"/>
      <c r="AY13" s="75"/>
      <c r="AZ13" s="75"/>
      <c r="BA13" s="75"/>
      <c r="BB13" s="75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</row>
    <row r="14" spans="1:77" customFormat="1" ht="24" customHeight="1" x14ac:dyDescent="0.2">
      <c r="A14" s="20"/>
      <c r="B14" s="72" t="s">
        <v>45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20"/>
      <c r="N14" s="71" t="s">
        <v>51</v>
      </c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20"/>
      <c r="AU14" s="72" t="s">
        <v>44</v>
      </c>
      <c r="AV14" s="72"/>
      <c r="AW14" s="72"/>
      <c r="AX14" s="72"/>
      <c r="AY14" s="72"/>
      <c r="AZ14" s="72"/>
      <c r="BA14" s="72"/>
      <c r="BB14" s="72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</row>
    <row r="15" spans="1:77" customFormat="1" x14ac:dyDescent="0.2">
      <c r="BE15" s="16"/>
      <c r="BF15" s="16"/>
      <c r="BG15" s="16"/>
      <c r="BH15" s="16"/>
      <c r="BI15" s="16"/>
      <c r="BJ15" s="16"/>
      <c r="BK15" s="16"/>
      <c r="BL15" s="16"/>
    </row>
    <row r="16" spans="1:77" customFormat="1" ht="15" customHeight="1" x14ac:dyDescent="0.2">
      <c r="A16" s="23" t="s">
        <v>4</v>
      </c>
      <c r="B16" s="79" t="s">
        <v>71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21"/>
      <c r="N16" s="129" t="s">
        <v>74</v>
      </c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22"/>
      <c r="AU16" s="74">
        <v>26381695</v>
      </c>
      <c r="AV16" s="75"/>
      <c r="AW16" s="75"/>
      <c r="AX16" s="75"/>
      <c r="AY16" s="75"/>
      <c r="AZ16" s="75"/>
      <c r="BA16" s="75"/>
      <c r="BB16" s="75"/>
      <c r="BC16" s="13"/>
      <c r="BD16" s="13"/>
      <c r="BE16" s="13"/>
      <c r="BF16" s="13"/>
      <c r="BG16" s="13"/>
      <c r="BH16" s="13"/>
      <c r="BI16" s="13"/>
      <c r="BJ16" s="13"/>
      <c r="BK16" s="13"/>
      <c r="BL16" s="14"/>
      <c r="BM16" s="17"/>
      <c r="BN16" s="17"/>
      <c r="BO16" s="17"/>
      <c r="BP16" s="13"/>
      <c r="BQ16" s="13"/>
      <c r="BR16" s="13"/>
      <c r="BS16" s="13"/>
      <c r="BT16" s="13"/>
      <c r="BU16" s="13"/>
      <c r="BV16" s="13"/>
      <c r="BW16" s="13"/>
    </row>
    <row r="17" spans="1:79" customFormat="1" ht="24" customHeight="1" x14ac:dyDescent="0.2">
      <c r="A17" s="19"/>
      <c r="B17" s="72" t="s">
        <v>45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20"/>
      <c r="N17" s="71" t="s">
        <v>50</v>
      </c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20"/>
      <c r="AU17" s="72" t="s">
        <v>44</v>
      </c>
      <c r="AV17" s="72"/>
      <c r="AW17" s="72"/>
      <c r="AX17" s="72"/>
      <c r="AY17" s="72"/>
      <c r="AZ17" s="72"/>
      <c r="BA17" s="72"/>
      <c r="BB17" s="72"/>
      <c r="BC17" s="15"/>
      <c r="BD17" s="15"/>
      <c r="BE17" s="15"/>
      <c r="BF17" s="15"/>
      <c r="BG17" s="15"/>
      <c r="BH17" s="15"/>
      <c r="BI17" s="15"/>
      <c r="BJ17" s="15"/>
      <c r="BK17" s="18"/>
      <c r="BL17" s="15"/>
      <c r="BM17" s="17"/>
      <c r="BN17" s="17"/>
      <c r="BO17" s="17"/>
      <c r="BP17" s="15"/>
      <c r="BQ17" s="15"/>
      <c r="BR17" s="15"/>
      <c r="BS17" s="15"/>
      <c r="BT17" s="15"/>
      <c r="BU17" s="15"/>
      <c r="BV17" s="15"/>
      <c r="BW17" s="15"/>
    </row>
    <row r="18" spans="1:79" customFormat="1" x14ac:dyDescent="0.2"/>
    <row r="19" spans="1:79" customFormat="1" ht="28.5" customHeight="1" x14ac:dyDescent="0.2">
      <c r="A19" s="12" t="s">
        <v>43</v>
      </c>
      <c r="B19" s="74" t="s">
        <v>69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30"/>
      <c r="N19" s="74" t="s">
        <v>72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29"/>
      <c r="AA19" s="74" t="s">
        <v>73</v>
      </c>
      <c r="AB19" s="75"/>
      <c r="AC19" s="75"/>
      <c r="AD19" s="75"/>
      <c r="AE19" s="75"/>
      <c r="AF19" s="75"/>
      <c r="AG19" s="75"/>
      <c r="AH19" s="75"/>
      <c r="AI19" s="75"/>
      <c r="AJ19" s="29"/>
      <c r="AK19" s="75" t="s">
        <v>70</v>
      </c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29"/>
      <c r="BE19" s="74" t="s">
        <v>68</v>
      </c>
      <c r="BF19" s="75"/>
      <c r="BG19" s="75"/>
      <c r="BH19" s="75"/>
      <c r="BI19" s="75"/>
      <c r="BJ19" s="75"/>
      <c r="BK19" s="75"/>
      <c r="BL19" s="75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</row>
    <row r="20" spans="1:79" customFormat="1" ht="25.5" customHeight="1" x14ac:dyDescent="0.2">
      <c r="B20" s="72" t="s">
        <v>45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N20" s="72" t="s">
        <v>46</v>
      </c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15"/>
      <c r="AA20" s="83" t="s">
        <v>47</v>
      </c>
      <c r="AB20" s="83"/>
      <c r="AC20" s="83"/>
      <c r="AD20" s="83"/>
      <c r="AE20" s="83"/>
      <c r="AF20" s="83"/>
      <c r="AG20" s="83"/>
      <c r="AH20" s="83"/>
      <c r="AI20" s="83"/>
      <c r="AJ20" s="15"/>
      <c r="AK20" s="82" t="s">
        <v>48</v>
      </c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15"/>
      <c r="BE20" s="72" t="s">
        <v>49</v>
      </c>
      <c r="BF20" s="72"/>
      <c r="BG20" s="72"/>
      <c r="BH20" s="72"/>
      <c r="BI20" s="72"/>
      <c r="BJ20" s="72"/>
      <c r="BK20" s="72"/>
      <c r="BL20" s="72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ht="6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79" ht="24.95" customHeight="1" x14ac:dyDescent="0.25">
      <c r="A22" s="117" t="s">
        <v>39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99">
        <f>AS22+I23</f>
        <v>1200000</v>
      </c>
      <c r="V22" s="99"/>
      <c r="W22" s="99"/>
      <c r="X22" s="99"/>
      <c r="Y22" s="99"/>
      <c r="Z22" s="99"/>
      <c r="AA22" s="99"/>
      <c r="AB22" s="99"/>
      <c r="AC22" s="99"/>
      <c r="AD22" s="99"/>
      <c r="AE22" s="100" t="s">
        <v>40</v>
      </c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99">
        <f>AC48</f>
        <v>700000</v>
      </c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76" t="s">
        <v>16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 x14ac:dyDescent="0.25">
      <c r="A23" s="76" t="s">
        <v>15</v>
      </c>
      <c r="B23" s="76"/>
      <c r="C23" s="76"/>
      <c r="D23" s="76"/>
      <c r="E23" s="76"/>
      <c r="F23" s="76"/>
      <c r="G23" s="76"/>
      <c r="H23" s="76"/>
      <c r="I23" s="99">
        <f>AK48</f>
        <v>500000</v>
      </c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76" t="s">
        <v>17</v>
      </c>
      <c r="U23" s="76"/>
      <c r="V23" s="76"/>
      <c r="W23" s="76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8"/>
      <c r="BE23" s="8"/>
      <c r="BF23" s="8"/>
      <c r="BG23" s="8"/>
      <c r="BH23" s="8"/>
      <c r="BI23" s="8"/>
      <c r="BJ23" s="4"/>
      <c r="BK23" s="4"/>
      <c r="BL23" s="4"/>
    </row>
    <row r="24" spans="1:79" ht="12.75" customHeight="1" x14ac:dyDescent="0.2">
      <c r="A24" s="3"/>
      <c r="B24" s="3"/>
      <c r="C24" s="3"/>
      <c r="D24" s="3"/>
      <c r="E24" s="3"/>
      <c r="F24" s="3"/>
      <c r="G24" s="3"/>
      <c r="H24" s="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3"/>
      <c r="U24" s="3"/>
      <c r="V24" s="3"/>
      <c r="W24" s="3"/>
      <c r="X24" s="7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8"/>
      <c r="AO24" s="8"/>
      <c r="AP24" s="8"/>
      <c r="AQ24" s="8"/>
      <c r="AR24" s="8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8"/>
      <c r="BE24" s="8"/>
      <c r="BF24" s="8"/>
      <c r="BG24" s="8"/>
      <c r="BH24" s="8"/>
      <c r="BI24" s="8"/>
      <c r="BJ24" s="4"/>
      <c r="BK24" s="4"/>
      <c r="BL24" s="4"/>
    </row>
    <row r="25" spans="1:79" ht="15.75" customHeight="1" x14ac:dyDescent="0.2">
      <c r="A25" s="98" t="s">
        <v>27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</row>
    <row r="26" spans="1:79" ht="99" customHeight="1" x14ac:dyDescent="0.2">
      <c r="A26" s="101" t="s">
        <v>100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</row>
    <row r="27" spans="1:79" ht="12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</row>
    <row r="28" spans="1:79" ht="15.75" customHeight="1" x14ac:dyDescent="0.2">
      <c r="A28" s="76" t="s">
        <v>26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 x14ac:dyDescent="0.2">
      <c r="A29" s="47" t="s">
        <v>21</v>
      </c>
      <c r="B29" s="47"/>
      <c r="C29" s="47"/>
      <c r="D29" s="47"/>
      <c r="E29" s="47"/>
      <c r="F29" s="47"/>
      <c r="G29" s="43" t="s">
        <v>30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79" ht="17.25" customHeight="1" x14ac:dyDescent="0.2">
      <c r="A30" s="47">
        <v>1</v>
      </c>
      <c r="B30" s="47"/>
      <c r="C30" s="47"/>
      <c r="D30" s="47"/>
      <c r="E30" s="47"/>
      <c r="F30" s="47"/>
      <c r="G30" s="43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5"/>
    </row>
    <row r="31" spans="1:79" ht="21.75" customHeight="1" x14ac:dyDescent="0.2">
      <c r="A31" s="47">
        <v>1</v>
      </c>
      <c r="B31" s="47"/>
      <c r="C31" s="47"/>
      <c r="D31" s="47"/>
      <c r="E31" s="47"/>
      <c r="F31" s="47"/>
      <c r="G31" s="114" t="s">
        <v>83</v>
      </c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6"/>
      <c r="CA31" s="1" t="s">
        <v>38</v>
      </c>
    </row>
    <row r="32" spans="1:79" ht="12.7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</row>
    <row r="33" spans="1:79" ht="15.95" customHeight="1" x14ac:dyDescent="0.2">
      <c r="A33" s="76" t="s">
        <v>28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</row>
    <row r="34" spans="1:79" ht="36.75" customHeight="1" x14ac:dyDescent="0.25">
      <c r="A34" s="81" t="s">
        <v>75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6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79" ht="15.75" customHeight="1" x14ac:dyDescent="0.2">
      <c r="A36" s="76" t="s">
        <v>29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</row>
    <row r="37" spans="1:79" ht="20.25" customHeight="1" x14ac:dyDescent="0.2">
      <c r="A37" s="47" t="s">
        <v>21</v>
      </c>
      <c r="B37" s="47"/>
      <c r="C37" s="47"/>
      <c r="D37" s="47"/>
      <c r="E37" s="47"/>
      <c r="F37" s="47"/>
      <c r="G37" s="43" t="s">
        <v>18</v>
      </c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5"/>
    </row>
    <row r="38" spans="1:79" ht="15.75" hidden="1" x14ac:dyDescent="0.2">
      <c r="A38" s="47">
        <v>1</v>
      </c>
      <c r="B38" s="47"/>
      <c r="C38" s="47"/>
      <c r="D38" s="47"/>
      <c r="E38" s="47"/>
      <c r="F38" s="47"/>
      <c r="G38" s="43">
        <v>2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5"/>
    </row>
    <row r="39" spans="1:79" ht="10.5" hidden="1" customHeight="1" x14ac:dyDescent="0.2">
      <c r="A39" s="47" t="s">
        <v>6</v>
      </c>
      <c r="B39" s="47"/>
      <c r="C39" s="47"/>
      <c r="D39" s="47"/>
      <c r="E39" s="47"/>
      <c r="F39" s="47"/>
      <c r="G39" s="68" t="s">
        <v>7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  <c r="CA39" s="1" t="s">
        <v>8</v>
      </c>
    </row>
    <row r="40" spans="1:79" ht="21.75" customHeight="1" x14ac:dyDescent="0.2">
      <c r="A40" s="47">
        <v>1</v>
      </c>
      <c r="B40" s="47"/>
      <c r="C40" s="47"/>
      <c r="D40" s="47"/>
      <c r="E40" s="47"/>
      <c r="F40" s="47"/>
      <c r="G40" s="87" t="s">
        <v>76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9</v>
      </c>
    </row>
    <row r="41" spans="1:79" ht="15.75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79" ht="15.75" customHeight="1" x14ac:dyDescent="0.2">
      <c r="A42" s="76" t="s">
        <v>31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pans="1:79" ht="15" customHeight="1" x14ac:dyDescent="0.2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32"/>
      <c r="BB43" s="32"/>
      <c r="BC43" s="32"/>
      <c r="BD43" s="32"/>
      <c r="BE43" s="32"/>
      <c r="BF43" s="32"/>
      <c r="BG43" s="32"/>
      <c r="BH43" s="32"/>
      <c r="BI43" s="25"/>
      <c r="BJ43" s="25"/>
      <c r="BK43" s="25"/>
      <c r="BL43" s="25"/>
    </row>
    <row r="44" spans="1:79" ht="10.5" customHeight="1" x14ac:dyDescent="0.25">
      <c r="A44" s="47" t="s">
        <v>21</v>
      </c>
      <c r="B44" s="47"/>
      <c r="C44" s="47"/>
      <c r="D44" s="91" t="s">
        <v>19</v>
      </c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3"/>
      <c r="AC44" s="47" t="s">
        <v>22</v>
      </c>
      <c r="AD44" s="47"/>
      <c r="AE44" s="47"/>
      <c r="AF44" s="47"/>
      <c r="AG44" s="47"/>
      <c r="AH44" s="47"/>
      <c r="AI44" s="47"/>
      <c r="AJ44" s="47"/>
      <c r="AK44" s="47" t="s">
        <v>23</v>
      </c>
      <c r="AL44" s="47"/>
      <c r="AM44" s="47"/>
      <c r="AN44" s="47"/>
      <c r="AO44" s="47"/>
      <c r="AP44" s="47"/>
      <c r="AQ44" s="47"/>
      <c r="AR44" s="47"/>
      <c r="AS44" s="47" t="s">
        <v>20</v>
      </c>
      <c r="AT44" s="47"/>
      <c r="AU44" s="47"/>
      <c r="AV44" s="47"/>
      <c r="AW44" s="47"/>
      <c r="AX44" s="47"/>
      <c r="AY44" s="47"/>
      <c r="AZ44" s="47"/>
      <c r="BA44" s="27"/>
      <c r="BB44" s="27"/>
      <c r="BC44" s="27"/>
      <c r="BD44" s="27"/>
      <c r="BE44" s="27"/>
      <c r="BF44" s="27"/>
      <c r="BG44" s="27"/>
      <c r="BH44" s="27"/>
      <c r="BI44" s="28"/>
      <c r="BJ44" s="28"/>
      <c r="BK44" s="28"/>
      <c r="BL44" s="28"/>
    </row>
    <row r="45" spans="1:79" ht="14.25" customHeight="1" x14ac:dyDescent="0.25">
      <c r="A45" s="47"/>
      <c r="B45" s="47"/>
      <c r="C45" s="47"/>
      <c r="D45" s="94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6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27"/>
      <c r="BB45" s="27"/>
      <c r="BC45" s="27"/>
      <c r="BD45" s="27"/>
      <c r="BE45" s="27"/>
      <c r="BF45" s="27"/>
      <c r="BG45" s="27"/>
      <c r="BH45" s="27"/>
      <c r="BI45" s="28"/>
      <c r="BJ45" s="28"/>
      <c r="BK45" s="28"/>
      <c r="BL45" s="28"/>
    </row>
    <row r="46" spans="1:79" ht="18" customHeight="1" x14ac:dyDescent="0.25">
      <c r="A46" s="47">
        <v>1</v>
      </c>
      <c r="B46" s="47"/>
      <c r="C46" s="47"/>
      <c r="D46" s="43">
        <v>2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5"/>
      <c r="AC46" s="47">
        <v>3</v>
      </c>
      <c r="AD46" s="47"/>
      <c r="AE46" s="47"/>
      <c r="AF46" s="47"/>
      <c r="AG46" s="47"/>
      <c r="AH46" s="47"/>
      <c r="AI46" s="47"/>
      <c r="AJ46" s="47"/>
      <c r="AK46" s="47">
        <v>4</v>
      </c>
      <c r="AL46" s="47"/>
      <c r="AM46" s="47"/>
      <c r="AN46" s="47"/>
      <c r="AO46" s="47"/>
      <c r="AP46" s="47"/>
      <c r="AQ46" s="47"/>
      <c r="AR46" s="47"/>
      <c r="AS46" s="47">
        <v>5</v>
      </c>
      <c r="AT46" s="47"/>
      <c r="AU46" s="47"/>
      <c r="AV46" s="47"/>
      <c r="AW46" s="47"/>
      <c r="AX46" s="47"/>
      <c r="AY46" s="47"/>
      <c r="AZ46" s="47"/>
      <c r="BA46" s="27"/>
      <c r="BB46" s="27"/>
      <c r="BC46" s="27"/>
      <c r="BD46" s="27"/>
      <c r="BE46" s="27"/>
      <c r="BF46" s="27"/>
      <c r="BG46" s="27"/>
      <c r="BH46" s="27"/>
      <c r="BI46" s="28"/>
      <c r="BJ46" s="28"/>
      <c r="BK46" s="28"/>
      <c r="BL46" s="28"/>
    </row>
    <row r="47" spans="1:79" s="2" customFormat="1" ht="21.75" customHeight="1" x14ac:dyDescent="0.25">
      <c r="A47" s="47">
        <v>1</v>
      </c>
      <c r="B47" s="47"/>
      <c r="C47" s="47"/>
      <c r="D47" s="87" t="s">
        <v>53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46">
        <f>AO64</f>
        <v>700000</v>
      </c>
      <c r="AD47" s="46"/>
      <c r="AE47" s="46"/>
      <c r="AF47" s="46"/>
      <c r="AG47" s="46"/>
      <c r="AH47" s="46"/>
      <c r="AI47" s="46"/>
      <c r="AJ47" s="46"/>
      <c r="AK47" s="46">
        <f>AW63</f>
        <v>500000</v>
      </c>
      <c r="AL47" s="46"/>
      <c r="AM47" s="46"/>
      <c r="AN47" s="46"/>
      <c r="AO47" s="46"/>
      <c r="AP47" s="46"/>
      <c r="AQ47" s="46"/>
      <c r="AR47" s="46"/>
      <c r="AS47" s="46">
        <f>AC47+AK47</f>
        <v>1200000</v>
      </c>
      <c r="AT47" s="46"/>
      <c r="AU47" s="46"/>
      <c r="AV47" s="46"/>
      <c r="AW47" s="46"/>
      <c r="AX47" s="46"/>
      <c r="AY47" s="46"/>
      <c r="AZ47" s="46"/>
      <c r="BA47" s="33"/>
      <c r="BB47" s="34"/>
      <c r="BC47" s="34"/>
      <c r="BD47" s="34"/>
      <c r="BE47" s="34"/>
      <c r="BF47" s="34"/>
      <c r="BG47" s="34"/>
      <c r="BH47" s="34"/>
      <c r="BI47" s="35"/>
      <c r="BJ47" s="35"/>
      <c r="BK47" s="35"/>
      <c r="BL47" s="35"/>
      <c r="CA47" s="2" t="s">
        <v>10</v>
      </c>
    </row>
    <row r="48" spans="1:79" s="2" customFormat="1" ht="18" customHeight="1" x14ac:dyDescent="0.25">
      <c r="A48" s="106"/>
      <c r="B48" s="106"/>
      <c r="C48" s="106"/>
      <c r="D48" s="84" t="s">
        <v>54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59">
        <f>AC47</f>
        <v>700000</v>
      </c>
      <c r="AD48" s="59"/>
      <c r="AE48" s="59"/>
      <c r="AF48" s="59"/>
      <c r="AG48" s="59"/>
      <c r="AH48" s="59"/>
      <c r="AI48" s="59"/>
      <c r="AJ48" s="59"/>
      <c r="AK48" s="59">
        <f>SUM(AK47:AR47)</f>
        <v>500000</v>
      </c>
      <c r="AL48" s="59"/>
      <c r="AM48" s="59"/>
      <c r="AN48" s="59"/>
      <c r="AO48" s="59"/>
      <c r="AP48" s="59"/>
      <c r="AQ48" s="59"/>
      <c r="AR48" s="59"/>
      <c r="AS48" s="59">
        <f>AC48+AK48</f>
        <v>1200000</v>
      </c>
      <c r="AT48" s="59"/>
      <c r="AU48" s="59"/>
      <c r="AV48" s="59"/>
      <c r="AW48" s="59"/>
      <c r="AX48" s="59"/>
      <c r="AY48" s="59"/>
      <c r="AZ48" s="59"/>
      <c r="BA48" s="36"/>
      <c r="BB48" s="36"/>
      <c r="BC48" s="36"/>
      <c r="BD48" s="36"/>
      <c r="BE48" s="36"/>
      <c r="BF48" s="36"/>
      <c r="BG48" s="36"/>
      <c r="BH48" s="36"/>
      <c r="BI48" s="35"/>
      <c r="BJ48" s="35"/>
      <c r="BK48" s="35"/>
      <c r="BL48" s="35"/>
    </row>
    <row r="49" spans="1:79" ht="15.75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</row>
    <row r="50" spans="1:79" ht="15.75" customHeight="1" x14ac:dyDescent="0.2">
      <c r="A50" s="98" t="s">
        <v>32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</row>
    <row r="51" spans="1:79" ht="15" customHeight="1" x14ac:dyDescent="0.2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</row>
    <row r="52" spans="1:79" ht="15.95" customHeight="1" x14ac:dyDescent="0.25">
      <c r="A52" s="47" t="s">
        <v>21</v>
      </c>
      <c r="B52" s="47"/>
      <c r="C52" s="47"/>
      <c r="D52" s="91" t="s">
        <v>24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3"/>
      <c r="AB52" s="47" t="s">
        <v>22</v>
      </c>
      <c r="AC52" s="47"/>
      <c r="AD52" s="47"/>
      <c r="AE52" s="47"/>
      <c r="AF52" s="47"/>
      <c r="AG52" s="47"/>
      <c r="AH52" s="47"/>
      <c r="AI52" s="47"/>
      <c r="AJ52" s="47" t="s">
        <v>23</v>
      </c>
      <c r="AK52" s="47"/>
      <c r="AL52" s="47"/>
      <c r="AM52" s="47"/>
      <c r="AN52" s="47"/>
      <c r="AO52" s="47"/>
      <c r="AP52" s="47"/>
      <c r="AQ52" s="47"/>
      <c r="AR52" s="47" t="s">
        <v>20</v>
      </c>
      <c r="AS52" s="47"/>
      <c r="AT52" s="47"/>
      <c r="AU52" s="47"/>
      <c r="AV52" s="47"/>
      <c r="AW52" s="47"/>
      <c r="AX52" s="47"/>
      <c r="AY52" s="47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</row>
    <row r="53" spans="1:79" ht="29.1" customHeight="1" x14ac:dyDescent="0.25">
      <c r="A53" s="47"/>
      <c r="B53" s="47"/>
      <c r="C53" s="47"/>
      <c r="D53" s="94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6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</row>
    <row r="54" spans="1:79" ht="15.75" customHeight="1" x14ac:dyDescent="0.25">
      <c r="A54" s="47">
        <v>1</v>
      </c>
      <c r="B54" s="47"/>
      <c r="C54" s="47"/>
      <c r="D54" s="43">
        <v>2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5"/>
      <c r="AB54" s="47">
        <v>3</v>
      </c>
      <c r="AC54" s="47"/>
      <c r="AD54" s="47"/>
      <c r="AE54" s="47"/>
      <c r="AF54" s="47"/>
      <c r="AG54" s="47"/>
      <c r="AH54" s="47"/>
      <c r="AI54" s="47"/>
      <c r="AJ54" s="47">
        <v>4</v>
      </c>
      <c r="AK54" s="47"/>
      <c r="AL54" s="47"/>
      <c r="AM54" s="47"/>
      <c r="AN54" s="47"/>
      <c r="AO54" s="47"/>
      <c r="AP54" s="47"/>
      <c r="AQ54" s="47"/>
      <c r="AR54" s="47">
        <v>5</v>
      </c>
      <c r="AS54" s="47"/>
      <c r="AT54" s="47"/>
      <c r="AU54" s="47"/>
      <c r="AV54" s="47"/>
      <c r="AW54" s="47"/>
      <c r="AX54" s="47"/>
      <c r="AY54" s="47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</row>
    <row r="55" spans="1:79" ht="36" customHeight="1" x14ac:dyDescent="0.25">
      <c r="A55" s="47">
        <v>1</v>
      </c>
      <c r="B55" s="47"/>
      <c r="C55" s="47"/>
      <c r="D55" s="87" t="s">
        <v>88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46">
        <f>AC48</f>
        <v>700000</v>
      </c>
      <c r="AC55" s="46"/>
      <c r="AD55" s="46"/>
      <c r="AE55" s="46"/>
      <c r="AF55" s="46"/>
      <c r="AG55" s="46"/>
      <c r="AH55" s="46"/>
      <c r="AI55" s="46"/>
      <c r="AJ55" s="46">
        <f>AK48</f>
        <v>500000</v>
      </c>
      <c r="AK55" s="46"/>
      <c r="AL55" s="46"/>
      <c r="AM55" s="46"/>
      <c r="AN55" s="46"/>
      <c r="AO55" s="46"/>
      <c r="AP55" s="46"/>
      <c r="AQ55" s="46"/>
      <c r="AR55" s="46">
        <f>AB55+AJ55</f>
        <v>1200000</v>
      </c>
      <c r="AS55" s="46"/>
      <c r="AT55" s="46"/>
      <c r="AU55" s="46"/>
      <c r="AV55" s="46"/>
      <c r="AW55" s="46"/>
      <c r="AX55" s="46"/>
      <c r="AY55" s="46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CA55" s="1" t="s">
        <v>11</v>
      </c>
    </row>
    <row r="56" spans="1:79" s="2" customFormat="1" ht="18.75" customHeight="1" x14ac:dyDescent="0.25">
      <c r="A56" s="106"/>
      <c r="B56" s="106"/>
      <c r="C56" s="106"/>
      <c r="D56" s="84" t="s">
        <v>20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59">
        <f>SUM(AB55:AI55)</f>
        <v>700000</v>
      </c>
      <c r="AC56" s="59"/>
      <c r="AD56" s="59"/>
      <c r="AE56" s="59"/>
      <c r="AF56" s="59"/>
      <c r="AG56" s="59"/>
      <c r="AH56" s="59"/>
      <c r="AI56" s="59"/>
      <c r="AJ56" s="59">
        <f>SUM(AJ55:AQ55)</f>
        <v>500000</v>
      </c>
      <c r="AK56" s="59"/>
      <c r="AL56" s="59"/>
      <c r="AM56" s="59"/>
      <c r="AN56" s="59"/>
      <c r="AO56" s="59"/>
      <c r="AP56" s="59"/>
      <c r="AQ56" s="59"/>
      <c r="AR56" s="59">
        <f>AB56+AJ56</f>
        <v>1200000</v>
      </c>
      <c r="AS56" s="59"/>
      <c r="AT56" s="59"/>
      <c r="AU56" s="59"/>
      <c r="AV56" s="59"/>
      <c r="AW56" s="59"/>
      <c r="AX56" s="59"/>
      <c r="AY56" s="59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</row>
    <row r="58" spans="1:79" ht="15.75" customHeight="1" x14ac:dyDescent="0.2">
      <c r="A58" s="76" t="s">
        <v>33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</row>
    <row r="59" spans="1:79" ht="33" customHeight="1" x14ac:dyDescent="0.2">
      <c r="A59" s="47" t="s">
        <v>21</v>
      </c>
      <c r="B59" s="47"/>
      <c r="C59" s="47"/>
      <c r="D59" s="47"/>
      <c r="E59" s="47"/>
      <c r="F59" s="47"/>
      <c r="G59" s="43" t="s">
        <v>34</v>
      </c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5"/>
      <c r="Z59" s="47" t="s">
        <v>2</v>
      </c>
      <c r="AA59" s="47"/>
      <c r="AB59" s="47"/>
      <c r="AC59" s="47"/>
      <c r="AD59" s="47"/>
      <c r="AE59" s="47" t="s">
        <v>1</v>
      </c>
      <c r="AF59" s="47"/>
      <c r="AG59" s="47"/>
      <c r="AH59" s="47"/>
      <c r="AI59" s="47"/>
      <c r="AJ59" s="47"/>
      <c r="AK59" s="47"/>
      <c r="AL59" s="47"/>
      <c r="AM59" s="47"/>
      <c r="AN59" s="47"/>
      <c r="AO59" s="43" t="s">
        <v>22</v>
      </c>
      <c r="AP59" s="44"/>
      <c r="AQ59" s="44"/>
      <c r="AR59" s="44"/>
      <c r="AS59" s="44"/>
      <c r="AT59" s="44"/>
      <c r="AU59" s="44"/>
      <c r="AV59" s="45"/>
      <c r="AW59" s="43" t="s">
        <v>23</v>
      </c>
      <c r="AX59" s="44"/>
      <c r="AY59" s="44"/>
      <c r="AZ59" s="44"/>
      <c r="BA59" s="44"/>
      <c r="BB59" s="44"/>
      <c r="BC59" s="44"/>
      <c r="BD59" s="45"/>
      <c r="BE59" s="43" t="s">
        <v>20</v>
      </c>
      <c r="BF59" s="44"/>
      <c r="BG59" s="44"/>
      <c r="BH59" s="44"/>
      <c r="BI59" s="44"/>
      <c r="BJ59" s="44"/>
      <c r="BK59" s="44"/>
      <c r="BL59" s="45"/>
    </row>
    <row r="60" spans="1:79" ht="15.75" customHeight="1" x14ac:dyDescent="0.2">
      <c r="A60" s="47">
        <v>1</v>
      </c>
      <c r="B60" s="47"/>
      <c r="C60" s="47"/>
      <c r="D60" s="47"/>
      <c r="E60" s="47"/>
      <c r="F60" s="47"/>
      <c r="G60" s="43">
        <v>2</v>
      </c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5"/>
      <c r="Z60" s="47">
        <v>3</v>
      </c>
      <c r="AA60" s="47"/>
      <c r="AB60" s="47"/>
      <c r="AC60" s="47"/>
      <c r="AD60" s="47"/>
      <c r="AE60" s="47">
        <v>4</v>
      </c>
      <c r="AF60" s="47"/>
      <c r="AG60" s="47"/>
      <c r="AH60" s="47"/>
      <c r="AI60" s="47"/>
      <c r="AJ60" s="47"/>
      <c r="AK60" s="47"/>
      <c r="AL60" s="47"/>
      <c r="AM60" s="47"/>
      <c r="AN60" s="47"/>
      <c r="AO60" s="47">
        <v>5</v>
      </c>
      <c r="AP60" s="47"/>
      <c r="AQ60" s="47"/>
      <c r="AR60" s="47"/>
      <c r="AS60" s="47"/>
      <c r="AT60" s="47"/>
      <c r="AU60" s="47"/>
      <c r="AV60" s="47"/>
      <c r="AW60" s="47">
        <v>6</v>
      </c>
      <c r="AX60" s="47"/>
      <c r="AY60" s="47"/>
      <c r="AZ60" s="47"/>
      <c r="BA60" s="47"/>
      <c r="BB60" s="47"/>
      <c r="BC60" s="47"/>
      <c r="BD60" s="47"/>
      <c r="BE60" s="47">
        <v>7</v>
      </c>
      <c r="BF60" s="47"/>
      <c r="BG60" s="47"/>
      <c r="BH60" s="47"/>
      <c r="BI60" s="47"/>
      <c r="BJ60" s="47"/>
      <c r="BK60" s="47"/>
      <c r="BL60" s="47"/>
    </row>
    <row r="61" spans="1:79" ht="15.75" customHeight="1" x14ac:dyDescent="0.2">
      <c r="A61" s="43"/>
      <c r="B61" s="44"/>
      <c r="C61" s="44"/>
      <c r="D61" s="44"/>
      <c r="E61" s="44"/>
      <c r="F61" s="45"/>
      <c r="G61" s="130" t="s">
        <v>76</v>
      </c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2"/>
      <c r="AO61" s="43"/>
      <c r="AP61" s="44"/>
      <c r="AQ61" s="44"/>
      <c r="AR61" s="44"/>
      <c r="AS61" s="44"/>
      <c r="AT61" s="44"/>
      <c r="AU61" s="44"/>
      <c r="AV61" s="45"/>
      <c r="AW61" s="43"/>
      <c r="AX61" s="44"/>
      <c r="AY61" s="44"/>
      <c r="AZ61" s="44"/>
      <c r="BA61" s="44"/>
      <c r="BB61" s="44"/>
      <c r="BC61" s="44"/>
      <c r="BD61" s="45"/>
      <c r="BE61" s="43"/>
      <c r="BF61" s="44"/>
      <c r="BG61" s="44"/>
      <c r="BH61" s="44"/>
      <c r="BI61" s="44"/>
      <c r="BJ61" s="44"/>
      <c r="BK61" s="44"/>
      <c r="BL61" s="45"/>
    </row>
    <row r="62" spans="1:79" s="2" customFormat="1" ht="20.25" customHeight="1" x14ac:dyDescent="0.2">
      <c r="A62" s="106">
        <v>0</v>
      </c>
      <c r="B62" s="106"/>
      <c r="C62" s="106"/>
      <c r="D62" s="106"/>
      <c r="E62" s="106"/>
      <c r="F62" s="106"/>
      <c r="G62" s="110" t="s">
        <v>55</v>
      </c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2"/>
      <c r="Z62" s="55"/>
      <c r="AA62" s="55"/>
      <c r="AB62" s="55"/>
      <c r="AC62" s="55"/>
      <c r="AD62" s="55"/>
      <c r="AE62" s="123"/>
      <c r="AF62" s="123"/>
      <c r="AG62" s="123"/>
      <c r="AH62" s="123"/>
      <c r="AI62" s="123"/>
      <c r="AJ62" s="123"/>
      <c r="AK62" s="123"/>
      <c r="AL62" s="123"/>
      <c r="AM62" s="123"/>
      <c r="AN62" s="124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CA62" s="2" t="s">
        <v>12</v>
      </c>
    </row>
    <row r="63" spans="1:79" ht="25.5" customHeight="1" x14ac:dyDescent="0.2">
      <c r="A63" s="47">
        <v>0</v>
      </c>
      <c r="B63" s="47"/>
      <c r="C63" s="47"/>
      <c r="D63" s="47"/>
      <c r="E63" s="47"/>
      <c r="F63" s="47"/>
      <c r="G63" s="48" t="s">
        <v>56</v>
      </c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6"/>
      <c r="Z63" s="51" t="s">
        <v>57</v>
      </c>
      <c r="AA63" s="51"/>
      <c r="AB63" s="51"/>
      <c r="AC63" s="51"/>
      <c r="AD63" s="51"/>
      <c r="AE63" s="52" t="s">
        <v>77</v>
      </c>
      <c r="AF63" s="53"/>
      <c r="AG63" s="53"/>
      <c r="AH63" s="53"/>
      <c r="AI63" s="53"/>
      <c r="AJ63" s="53"/>
      <c r="AK63" s="53"/>
      <c r="AL63" s="53"/>
      <c r="AM63" s="53"/>
      <c r="AN63" s="54"/>
      <c r="AO63" s="46">
        <f>AO64</f>
        <v>700000</v>
      </c>
      <c r="AP63" s="46"/>
      <c r="AQ63" s="46"/>
      <c r="AR63" s="46"/>
      <c r="AS63" s="46"/>
      <c r="AT63" s="46"/>
      <c r="AU63" s="46"/>
      <c r="AV63" s="46"/>
      <c r="AW63" s="46">
        <f>AW65</f>
        <v>500000</v>
      </c>
      <c r="AX63" s="46"/>
      <c r="AY63" s="46"/>
      <c r="AZ63" s="46"/>
      <c r="BA63" s="46"/>
      <c r="BB63" s="46"/>
      <c r="BC63" s="46"/>
      <c r="BD63" s="46"/>
      <c r="BE63" s="46">
        <f t="shared" ref="BE63:BE68" si="0">AO63+AW63</f>
        <v>1200000</v>
      </c>
      <c r="BF63" s="46"/>
      <c r="BG63" s="46"/>
      <c r="BH63" s="46"/>
      <c r="BI63" s="46"/>
      <c r="BJ63" s="46"/>
      <c r="BK63" s="46"/>
      <c r="BL63" s="46"/>
    </row>
    <row r="64" spans="1:79" ht="36.75" customHeight="1" x14ac:dyDescent="0.2">
      <c r="A64" s="47">
        <v>0</v>
      </c>
      <c r="B64" s="47"/>
      <c r="C64" s="47"/>
      <c r="D64" s="47"/>
      <c r="E64" s="47"/>
      <c r="F64" s="47"/>
      <c r="G64" s="48" t="s">
        <v>87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50"/>
      <c r="Z64" s="51" t="s">
        <v>57</v>
      </c>
      <c r="AA64" s="51"/>
      <c r="AB64" s="51"/>
      <c r="AC64" s="51"/>
      <c r="AD64" s="51"/>
      <c r="AE64" s="52" t="s">
        <v>77</v>
      </c>
      <c r="AF64" s="53"/>
      <c r="AG64" s="53"/>
      <c r="AH64" s="53"/>
      <c r="AI64" s="53"/>
      <c r="AJ64" s="53"/>
      <c r="AK64" s="53"/>
      <c r="AL64" s="53"/>
      <c r="AM64" s="53"/>
      <c r="AN64" s="54"/>
      <c r="AO64" s="46">
        <v>700000</v>
      </c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>
        <f t="shared" si="0"/>
        <v>700000</v>
      </c>
      <c r="BF64" s="46"/>
      <c r="BG64" s="46"/>
      <c r="BH64" s="46"/>
      <c r="BI64" s="46"/>
      <c r="BJ64" s="46"/>
      <c r="BK64" s="46"/>
      <c r="BL64" s="46"/>
    </row>
    <row r="65" spans="1:82" ht="33.75" customHeight="1" x14ac:dyDescent="0.2">
      <c r="A65" s="47">
        <v>0</v>
      </c>
      <c r="B65" s="47"/>
      <c r="C65" s="47"/>
      <c r="D65" s="47"/>
      <c r="E65" s="47"/>
      <c r="F65" s="47"/>
      <c r="G65" s="48" t="s">
        <v>86</v>
      </c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50"/>
      <c r="Z65" s="51" t="s">
        <v>57</v>
      </c>
      <c r="AA65" s="51"/>
      <c r="AB65" s="51"/>
      <c r="AC65" s="51"/>
      <c r="AD65" s="51"/>
      <c r="AE65" s="52" t="s">
        <v>77</v>
      </c>
      <c r="AF65" s="53"/>
      <c r="AG65" s="53"/>
      <c r="AH65" s="53"/>
      <c r="AI65" s="53"/>
      <c r="AJ65" s="53"/>
      <c r="AK65" s="53"/>
      <c r="AL65" s="53"/>
      <c r="AM65" s="53"/>
      <c r="AN65" s="54"/>
      <c r="AO65" s="46"/>
      <c r="AP65" s="46"/>
      <c r="AQ65" s="46"/>
      <c r="AR65" s="46"/>
      <c r="AS65" s="46"/>
      <c r="AT65" s="46"/>
      <c r="AU65" s="46"/>
      <c r="AV65" s="46"/>
      <c r="AW65" s="46">
        <f>3500000-3000000</f>
        <v>500000</v>
      </c>
      <c r="AX65" s="46"/>
      <c r="AY65" s="46"/>
      <c r="AZ65" s="46"/>
      <c r="BA65" s="46"/>
      <c r="BB65" s="46"/>
      <c r="BC65" s="46"/>
      <c r="BD65" s="46"/>
      <c r="BE65" s="46">
        <f t="shared" si="0"/>
        <v>500000</v>
      </c>
      <c r="BF65" s="46"/>
      <c r="BG65" s="46"/>
      <c r="BH65" s="46"/>
      <c r="BI65" s="46"/>
      <c r="BJ65" s="46"/>
      <c r="BK65" s="46"/>
      <c r="BL65" s="46"/>
    </row>
    <row r="66" spans="1:82" ht="47.25" customHeight="1" x14ac:dyDescent="0.2">
      <c r="A66" s="47">
        <v>0</v>
      </c>
      <c r="B66" s="47"/>
      <c r="C66" s="47"/>
      <c r="D66" s="47"/>
      <c r="E66" s="47"/>
      <c r="F66" s="47"/>
      <c r="G66" s="48" t="s">
        <v>91</v>
      </c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50"/>
      <c r="Z66" s="51" t="s">
        <v>58</v>
      </c>
      <c r="AA66" s="51"/>
      <c r="AB66" s="51"/>
      <c r="AC66" s="51"/>
      <c r="AD66" s="51"/>
      <c r="AE66" s="64" t="s">
        <v>82</v>
      </c>
      <c r="AF66" s="65"/>
      <c r="AG66" s="65"/>
      <c r="AH66" s="65"/>
      <c r="AI66" s="65"/>
      <c r="AJ66" s="65"/>
      <c r="AK66" s="65"/>
      <c r="AL66" s="65"/>
      <c r="AM66" s="65"/>
      <c r="AN66" s="66"/>
      <c r="AO66" s="67">
        <v>35</v>
      </c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0">
        <f t="shared" si="0"/>
        <v>35</v>
      </c>
      <c r="BF66" s="60"/>
      <c r="BG66" s="60"/>
      <c r="BH66" s="60"/>
      <c r="BI66" s="60"/>
      <c r="BJ66" s="60"/>
      <c r="BK66" s="60"/>
      <c r="BL66" s="60"/>
    </row>
    <row r="67" spans="1:82" ht="48" customHeight="1" x14ac:dyDescent="0.2">
      <c r="A67" s="47">
        <v>0</v>
      </c>
      <c r="B67" s="47"/>
      <c r="C67" s="47"/>
      <c r="D67" s="47"/>
      <c r="E67" s="47"/>
      <c r="F67" s="47"/>
      <c r="G67" s="48" t="s">
        <v>93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51" t="s">
        <v>58</v>
      </c>
      <c r="AA67" s="51"/>
      <c r="AB67" s="51"/>
      <c r="AC67" s="51"/>
      <c r="AD67" s="51"/>
      <c r="AE67" s="64" t="s">
        <v>82</v>
      </c>
      <c r="AF67" s="65"/>
      <c r="AG67" s="65"/>
      <c r="AH67" s="65"/>
      <c r="AI67" s="65"/>
      <c r="AJ67" s="65"/>
      <c r="AK67" s="65"/>
      <c r="AL67" s="65"/>
      <c r="AM67" s="65"/>
      <c r="AN67" s="66"/>
      <c r="AO67" s="67"/>
      <c r="AP67" s="67"/>
      <c r="AQ67" s="67"/>
      <c r="AR67" s="67"/>
      <c r="AS67" s="67"/>
      <c r="AT67" s="67"/>
      <c r="AU67" s="67"/>
      <c r="AV67" s="67"/>
      <c r="AW67" s="67">
        <v>18</v>
      </c>
      <c r="AX67" s="67"/>
      <c r="AY67" s="67"/>
      <c r="AZ67" s="67"/>
      <c r="BA67" s="67"/>
      <c r="BB67" s="67"/>
      <c r="BC67" s="67"/>
      <c r="BD67" s="67"/>
      <c r="BE67" s="60">
        <f t="shared" si="0"/>
        <v>18</v>
      </c>
      <c r="BF67" s="60"/>
      <c r="BG67" s="60"/>
      <c r="BH67" s="60"/>
      <c r="BI67" s="60"/>
      <c r="BJ67" s="60"/>
      <c r="BK67" s="60"/>
      <c r="BL67" s="60"/>
    </row>
    <row r="68" spans="1:82" ht="53.25" customHeight="1" x14ac:dyDescent="0.2">
      <c r="A68" s="43"/>
      <c r="B68" s="44"/>
      <c r="C68" s="44"/>
      <c r="D68" s="44"/>
      <c r="E68" s="44"/>
      <c r="F68" s="45"/>
      <c r="G68" s="61" t="s">
        <v>95</v>
      </c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3"/>
      <c r="Z68" s="51" t="s">
        <v>58</v>
      </c>
      <c r="AA68" s="51"/>
      <c r="AB68" s="51"/>
      <c r="AC68" s="51"/>
      <c r="AD68" s="51"/>
      <c r="AE68" s="64" t="s">
        <v>82</v>
      </c>
      <c r="AF68" s="65"/>
      <c r="AG68" s="65"/>
      <c r="AH68" s="65"/>
      <c r="AI68" s="65"/>
      <c r="AJ68" s="65"/>
      <c r="AK68" s="65"/>
      <c r="AL68" s="65"/>
      <c r="AM68" s="65"/>
      <c r="AN68" s="66"/>
      <c r="AO68" s="67"/>
      <c r="AP68" s="67"/>
      <c r="AQ68" s="67"/>
      <c r="AR68" s="67"/>
      <c r="AS68" s="67"/>
      <c r="AT68" s="67"/>
      <c r="AU68" s="67"/>
      <c r="AV68" s="67"/>
      <c r="AW68" s="67">
        <v>6</v>
      </c>
      <c r="AX68" s="67"/>
      <c r="AY68" s="67"/>
      <c r="AZ68" s="67"/>
      <c r="BA68" s="67"/>
      <c r="BB68" s="67"/>
      <c r="BC68" s="67"/>
      <c r="BD68" s="67"/>
      <c r="BE68" s="60">
        <f t="shared" si="0"/>
        <v>6</v>
      </c>
      <c r="BF68" s="60"/>
      <c r="BG68" s="60"/>
      <c r="BH68" s="60"/>
      <c r="BI68" s="60"/>
      <c r="BJ68" s="60"/>
      <c r="BK68" s="60"/>
      <c r="BL68" s="60"/>
    </row>
    <row r="69" spans="1:82" s="2" customFormat="1" ht="20.25" customHeight="1" x14ac:dyDescent="0.2">
      <c r="A69" s="106">
        <v>0</v>
      </c>
      <c r="B69" s="106"/>
      <c r="C69" s="106"/>
      <c r="D69" s="106"/>
      <c r="E69" s="106"/>
      <c r="F69" s="106"/>
      <c r="G69" s="110" t="s">
        <v>59</v>
      </c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8"/>
      <c r="Z69" s="55"/>
      <c r="AA69" s="55"/>
      <c r="AB69" s="55"/>
      <c r="AC69" s="55"/>
      <c r="AD69" s="55"/>
      <c r="AE69" s="56"/>
      <c r="AF69" s="57"/>
      <c r="AG69" s="57"/>
      <c r="AH69" s="57"/>
      <c r="AI69" s="57"/>
      <c r="AJ69" s="57"/>
      <c r="AK69" s="57"/>
      <c r="AL69" s="57"/>
      <c r="AM69" s="57"/>
      <c r="AN69" s="58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</row>
    <row r="70" spans="1:82" ht="51" customHeight="1" x14ac:dyDescent="0.2">
      <c r="A70" s="47">
        <v>0</v>
      </c>
      <c r="B70" s="47"/>
      <c r="C70" s="47"/>
      <c r="D70" s="47"/>
      <c r="E70" s="47"/>
      <c r="F70" s="47"/>
      <c r="G70" s="48" t="s">
        <v>92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 t="s">
        <v>58</v>
      </c>
      <c r="AA70" s="51"/>
      <c r="AB70" s="51"/>
      <c r="AC70" s="51"/>
      <c r="AD70" s="51"/>
      <c r="AE70" s="64" t="s">
        <v>82</v>
      </c>
      <c r="AF70" s="65"/>
      <c r="AG70" s="65"/>
      <c r="AH70" s="65"/>
      <c r="AI70" s="65"/>
      <c r="AJ70" s="65"/>
      <c r="AK70" s="65"/>
      <c r="AL70" s="65"/>
      <c r="AM70" s="65"/>
      <c r="AN70" s="66"/>
      <c r="AO70" s="60">
        <v>25</v>
      </c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>
        <f>AO70+AW70</f>
        <v>25</v>
      </c>
      <c r="BF70" s="60"/>
      <c r="BG70" s="60"/>
      <c r="BH70" s="60"/>
      <c r="BI70" s="60"/>
      <c r="BJ70" s="60"/>
      <c r="BK70" s="60"/>
      <c r="BL70" s="60"/>
    </row>
    <row r="71" spans="1:82" ht="51" customHeight="1" x14ac:dyDescent="0.2">
      <c r="A71" s="47">
        <v>0</v>
      </c>
      <c r="B71" s="47"/>
      <c r="C71" s="47"/>
      <c r="D71" s="47"/>
      <c r="E71" s="47"/>
      <c r="F71" s="47"/>
      <c r="G71" s="48" t="s">
        <v>94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 t="s">
        <v>58</v>
      </c>
      <c r="AA71" s="51"/>
      <c r="AB71" s="51"/>
      <c r="AC71" s="51"/>
      <c r="AD71" s="51"/>
      <c r="AE71" s="52" t="s">
        <v>97</v>
      </c>
      <c r="AF71" s="53"/>
      <c r="AG71" s="53"/>
      <c r="AH71" s="53"/>
      <c r="AI71" s="53"/>
      <c r="AJ71" s="53"/>
      <c r="AK71" s="53"/>
      <c r="AL71" s="53"/>
      <c r="AM71" s="53"/>
      <c r="AN71" s="54"/>
      <c r="AO71" s="60"/>
      <c r="AP71" s="60"/>
      <c r="AQ71" s="60"/>
      <c r="AR71" s="60"/>
      <c r="AS71" s="60"/>
      <c r="AT71" s="60"/>
      <c r="AU71" s="60"/>
      <c r="AV71" s="60"/>
      <c r="AW71" s="60">
        <v>4</v>
      </c>
      <c r="AX71" s="60"/>
      <c r="AY71" s="60"/>
      <c r="AZ71" s="60"/>
      <c r="BA71" s="60"/>
      <c r="BB71" s="60"/>
      <c r="BC71" s="60"/>
      <c r="BD71" s="60"/>
      <c r="BE71" s="60">
        <f>AO71+AW71</f>
        <v>4</v>
      </c>
      <c r="BF71" s="60"/>
      <c r="BG71" s="60"/>
      <c r="BH71" s="60"/>
      <c r="BI71" s="60"/>
      <c r="BJ71" s="60"/>
      <c r="BK71" s="60"/>
      <c r="BL71" s="60"/>
      <c r="BZ71" s="40"/>
      <c r="CA71" s="40"/>
      <c r="CB71" s="40">
        <v>17</v>
      </c>
      <c r="CC71" s="40">
        <v>3</v>
      </c>
      <c r="CD71" s="40"/>
    </row>
    <row r="72" spans="1:82" ht="53.25" customHeight="1" x14ac:dyDescent="0.2">
      <c r="A72" s="43"/>
      <c r="B72" s="44"/>
      <c r="C72" s="44"/>
      <c r="D72" s="44"/>
      <c r="E72" s="44"/>
      <c r="F72" s="45"/>
      <c r="G72" s="61" t="s">
        <v>96</v>
      </c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3"/>
      <c r="Z72" s="51" t="s">
        <v>58</v>
      </c>
      <c r="AA72" s="51"/>
      <c r="AB72" s="51"/>
      <c r="AC72" s="51"/>
      <c r="AD72" s="51"/>
      <c r="AE72" s="52" t="s">
        <v>97</v>
      </c>
      <c r="AF72" s="53"/>
      <c r="AG72" s="53"/>
      <c r="AH72" s="53"/>
      <c r="AI72" s="53"/>
      <c r="AJ72" s="53"/>
      <c r="AK72" s="53"/>
      <c r="AL72" s="53"/>
      <c r="AM72" s="53"/>
      <c r="AN72" s="54"/>
      <c r="AO72" s="60"/>
      <c r="AP72" s="60"/>
      <c r="AQ72" s="60"/>
      <c r="AR72" s="60"/>
      <c r="AS72" s="60"/>
      <c r="AT72" s="60"/>
      <c r="AU72" s="60"/>
      <c r="AV72" s="60"/>
      <c r="AW72" s="60">
        <v>6</v>
      </c>
      <c r="AX72" s="60"/>
      <c r="AY72" s="60"/>
      <c r="AZ72" s="60"/>
      <c r="BA72" s="60"/>
      <c r="BB72" s="60"/>
      <c r="BC72" s="60"/>
      <c r="BD72" s="60"/>
      <c r="BE72" s="60">
        <f>AO72+AW72</f>
        <v>6</v>
      </c>
      <c r="BF72" s="60"/>
      <c r="BG72" s="60"/>
      <c r="BH72" s="60"/>
      <c r="BI72" s="60"/>
      <c r="BJ72" s="60"/>
      <c r="BK72" s="60"/>
      <c r="BL72" s="60"/>
      <c r="BZ72" s="40"/>
      <c r="CA72" s="40"/>
      <c r="CB72" s="40"/>
      <c r="CC72" s="40"/>
      <c r="CD72" s="40"/>
    </row>
    <row r="73" spans="1:82" s="2" customFormat="1" ht="20.25" customHeight="1" x14ac:dyDescent="0.2">
      <c r="A73" s="106">
        <v>0</v>
      </c>
      <c r="B73" s="106"/>
      <c r="C73" s="106"/>
      <c r="D73" s="106"/>
      <c r="E73" s="106"/>
      <c r="F73" s="106"/>
      <c r="G73" s="110" t="s">
        <v>60</v>
      </c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8"/>
      <c r="Z73" s="55"/>
      <c r="AA73" s="55"/>
      <c r="AB73" s="55"/>
      <c r="AC73" s="55"/>
      <c r="AD73" s="55"/>
      <c r="AE73" s="56"/>
      <c r="AF73" s="57"/>
      <c r="AG73" s="57"/>
      <c r="AH73" s="57"/>
      <c r="AI73" s="57"/>
      <c r="AJ73" s="57"/>
      <c r="AK73" s="57"/>
      <c r="AL73" s="57"/>
      <c r="AM73" s="57"/>
      <c r="AN73" s="58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Z73" s="41"/>
      <c r="CA73" s="41"/>
      <c r="CB73" s="41"/>
      <c r="CC73" s="41"/>
      <c r="CD73" s="41"/>
    </row>
    <row r="74" spans="1:82" ht="24.75" customHeight="1" x14ac:dyDescent="0.2">
      <c r="A74" s="47">
        <v>0</v>
      </c>
      <c r="B74" s="47"/>
      <c r="C74" s="47"/>
      <c r="D74" s="47"/>
      <c r="E74" s="47"/>
      <c r="F74" s="47"/>
      <c r="G74" s="48" t="s">
        <v>61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51" t="s">
        <v>57</v>
      </c>
      <c r="AA74" s="51"/>
      <c r="AB74" s="51"/>
      <c r="AC74" s="51"/>
      <c r="AD74" s="51"/>
      <c r="AE74" s="52" t="s">
        <v>78</v>
      </c>
      <c r="AF74" s="53"/>
      <c r="AG74" s="53"/>
      <c r="AH74" s="53"/>
      <c r="AI74" s="53"/>
      <c r="AJ74" s="53"/>
      <c r="AK74" s="53"/>
      <c r="AL74" s="53"/>
      <c r="AM74" s="53"/>
      <c r="AN74" s="54"/>
      <c r="AO74" s="46">
        <f>AO64/AO70</f>
        <v>28000</v>
      </c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>
        <f>AO74+AW74</f>
        <v>28000</v>
      </c>
      <c r="BF74" s="46"/>
      <c r="BG74" s="46"/>
      <c r="BH74" s="46"/>
      <c r="BI74" s="46"/>
      <c r="BJ74" s="46"/>
      <c r="BK74" s="46"/>
      <c r="BL74" s="46"/>
      <c r="BZ74" s="40"/>
      <c r="CA74" s="40"/>
      <c r="CB74" s="40"/>
      <c r="CC74" s="40"/>
      <c r="CD74" s="40"/>
    </row>
    <row r="75" spans="1:82" ht="23.25" customHeight="1" x14ac:dyDescent="0.2">
      <c r="A75" s="47">
        <v>0</v>
      </c>
      <c r="B75" s="47"/>
      <c r="C75" s="47"/>
      <c r="D75" s="47"/>
      <c r="E75" s="47"/>
      <c r="F75" s="47"/>
      <c r="G75" s="48" t="s">
        <v>89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51" t="s">
        <v>57</v>
      </c>
      <c r="AA75" s="51"/>
      <c r="AB75" s="51"/>
      <c r="AC75" s="51"/>
      <c r="AD75" s="51"/>
      <c r="AE75" s="52" t="s">
        <v>78</v>
      </c>
      <c r="AF75" s="53"/>
      <c r="AG75" s="53"/>
      <c r="AH75" s="53"/>
      <c r="AI75" s="53"/>
      <c r="AJ75" s="53"/>
      <c r="AK75" s="53"/>
      <c r="AL75" s="53"/>
      <c r="AM75" s="53"/>
      <c r="AN75" s="54"/>
      <c r="AO75" s="46"/>
      <c r="AP75" s="46"/>
      <c r="AQ75" s="46"/>
      <c r="AR75" s="46"/>
      <c r="AS75" s="46"/>
      <c r="AT75" s="46"/>
      <c r="AU75" s="46"/>
      <c r="AV75" s="46"/>
      <c r="AW75" s="46">
        <f>(241213+83800+52482+108621)/AW71</f>
        <v>121529</v>
      </c>
      <c r="AX75" s="46"/>
      <c r="AY75" s="46" t="e">
        <f>(241213+83800+52482+108621)/AY71</f>
        <v>#DIV/0!</v>
      </c>
      <c r="AZ75" s="46"/>
      <c r="BA75" s="46" t="e">
        <f>(241213+83800+52482+108621)/BA71</f>
        <v>#DIV/0!</v>
      </c>
      <c r="BB75" s="46"/>
      <c r="BC75" s="46" t="e">
        <f>(241213+83800+52482+108621)/BC71</f>
        <v>#DIV/0!</v>
      </c>
      <c r="BD75" s="46"/>
      <c r="BE75" s="46">
        <f>AO75+AW75</f>
        <v>121529</v>
      </c>
      <c r="BF75" s="46"/>
      <c r="BG75" s="46"/>
      <c r="BH75" s="46"/>
      <c r="BI75" s="46"/>
      <c r="BJ75" s="46"/>
      <c r="BK75" s="46"/>
      <c r="BL75" s="46"/>
      <c r="BZ75" s="40"/>
      <c r="CA75" s="40"/>
      <c r="CB75" s="42">
        <f>AW75/85550*100</f>
        <v>142.05610753945061</v>
      </c>
      <c r="CC75" s="40"/>
      <c r="CD75" s="40"/>
    </row>
    <row r="76" spans="1:82" ht="37.5" customHeight="1" x14ac:dyDescent="0.2">
      <c r="A76" s="47"/>
      <c r="B76" s="47"/>
      <c r="C76" s="47"/>
      <c r="D76" s="47"/>
      <c r="E76" s="47"/>
      <c r="F76" s="47"/>
      <c r="G76" s="48" t="s">
        <v>98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50"/>
      <c r="Z76" s="51" t="s">
        <v>57</v>
      </c>
      <c r="AA76" s="51"/>
      <c r="AB76" s="51"/>
      <c r="AC76" s="51"/>
      <c r="AD76" s="51"/>
      <c r="AE76" s="52" t="s">
        <v>78</v>
      </c>
      <c r="AF76" s="53"/>
      <c r="AG76" s="53"/>
      <c r="AH76" s="53"/>
      <c r="AI76" s="53"/>
      <c r="AJ76" s="53"/>
      <c r="AK76" s="53"/>
      <c r="AL76" s="53"/>
      <c r="AM76" s="53"/>
      <c r="AN76" s="54"/>
      <c r="AO76" s="46"/>
      <c r="AP76" s="46"/>
      <c r="AQ76" s="46"/>
      <c r="AR76" s="46"/>
      <c r="AS76" s="46"/>
      <c r="AT76" s="46"/>
      <c r="AU76" s="46"/>
      <c r="AV76" s="46"/>
      <c r="AW76" s="46">
        <f>2314*6/AW72</f>
        <v>2314</v>
      </c>
      <c r="AX76" s="46"/>
      <c r="AY76" s="46"/>
      <c r="AZ76" s="46"/>
      <c r="BA76" s="46"/>
      <c r="BB76" s="46"/>
      <c r="BC76" s="46"/>
      <c r="BD76" s="46"/>
      <c r="BE76" s="46">
        <f>AO76+AW76</f>
        <v>2314</v>
      </c>
      <c r="BF76" s="46"/>
      <c r="BG76" s="46"/>
      <c r="BH76" s="46"/>
      <c r="BI76" s="46"/>
      <c r="BJ76" s="46"/>
      <c r="BK76" s="46"/>
      <c r="BL76" s="46"/>
      <c r="BZ76" s="40"/>
      <c r="CA76" s="40"/>
      <c r="CB76" s="40"/>
      <c r="CC76" s="40"/>
      <c r="CD76" s="40"/>
    </row>
    <row r="77" spans="1:82" s="2" customFormat="1" ht="18" customHeight="1" x14ac:dyDescent="0.2">
      <c r="A77" s="106">
        <v>0</v>
      </c>
      <c r="B77" s="106"/>
      <c r="C77" s="106"/>
      <c r="D77" s="106"/>
      <c r="E77" s="106"/>
      <c r="F77" s="106"/>
      <c r="G77" s="110" t="s">
        <v>62</v>
      </c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8"/>
      <c r="Z77" s="55"/>
      <c r="AA77" s="55"/>
      <c r="AB77" s="55"/>
      <c r="AC77" s="55"/>
      <c r="AD77" s="55"/>
      <c r="AE77" s="56"/>
      <c r="AF77" s="57"/>
      <c r="AG77" s="57"/>
      <c r="AH77" s="57"/>
      <c r="AI77" s="57"/>
      <c r="AJ77" s="57"/>
      <c r="AK77" s="57"/>
      <c r="AL77" s="57"/>
      <c r="AM77" s="57"/>
      <c r="AN77" s="58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</row>
    <row r="78" spans="1:82" ht="51" customHeight="1" x14ac:dyDescent="0.2">
      <c r="A78" s="47">
        <v>0</v>
      </c>
      <c r="B78" s="47"/>
      <c r="C78" s="47"/>
      <c r="D78" s="47"/>
      <c r="E78" s="47"/>
      <c r="F78" s="47"/>
      <c r="G78" s="48" t="s">
        <v>63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50"/>
      <c r="Z78" s="51" t="s">
        <v>64</v>
      </c>
      <c r="AA78" s="51"/>
      <c r="AB78" s="51"/>
      <c r="AC78" s="51"/>
      <c r="AD78" s="51"/>
      <c r="AE78" s="52" t="s">
        <v>78</v>
      </c>
      <c r="AF78" s="53"/>
      <c r="AG78" s="53"/>
      <c r="AH78" s="53"/>
      <c r="AI78" s="53"/>
      <c r="AJ78" s="53"/>
      <c r="AK78" s="53"/>
      <c r="AL78" s="53"/>
      <c r="AM78" s="53"/>
      <c r="AN78" s="54"/>
      <c r="AO78" s="46">
        <f>AO70/AO66*100</f>
        <v>71.428571428571431</v>
      </c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>
        <f>AO78+AW78</f>
        <v>71.428571428571431</v>
      </c>
      <c r="BF78" s="46"/>
      <c r="BG78" s="46"/>
      <c r="BH78" s="46"/>
      <c r="BI78" s="46"/>
      <c r="BJ78" s="46"/>
      <c r="BK78" s="46"/>
      <c r="BL78" s="46"/>
    </row>
    <row r="79" spans="1:82" ht="50.25" customHeight="1" x14ac:dyDescent="0.2">
      <c r="A79" s="47">
        <v>0</v>
      </c>
      <c r="B79" s="47"/>
      <c r="C79" s="47"/>
      <c r="D79" s="47"/>
      <c r="E79" s="47"/>
      <c r="F79" s="47"/>
      <c r="G79" s="48" t="s">
        <v>90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50"/>
      <c r="Z79" s="51" t="s">
        <v>64</v>
      </c>
      <c r="AA79" s="51"/>
      <c r="AB79" s="51"/>
      <c r="AC79" s="51"/>
      <c r="AD79" s="51"/>
      <c r="AE79" s="52" t="s">
        <v>78</v>
      </c>
      <c r="AF79" s="53"/>
      <c r="AG79" s="53"/>
      <c r="AH79" s="53"/>
      <c r="AI79" s="53"/>
      <c r="AJ79" s="53"/>
      <c r="AK79" s="53"/>
      <c r="AL79" s="53"/>
      <c r="AM79" s="53"/>
      <c r="AN79" s="54"/>
      <c r="AO79" s="46"/>
      <c r="AP79" s="46"/>
      <c r="AQ79" s="46"/>
      <c r="AR79" s="46"/>
      <c r="AS79" s="46"/>
      <c r="AT79" s="46"/>
      <c r="AU79" s="46"/>
      <c r="AV79" s="46"/>
      <c r="AW79" s="46">
        <f>AW71/AW67*100</f>
        <v>22.222222222222221</v>
      </c>
      <c r="AX79" s="46"/>
      <c r="AY79" s="46"/>
      <c r="AZ79" s="46"/>
      <c r="BA79" s="46"/>
      <c r="BB79" s="46"/>
      <c r="BC79" s="46"/>
      <c r="BD79" s="46"/>
      <c r="BE79" s="46">
        <f>AO79+AW79</f>
        <v>22.222222222222221</v>
      </c>
      <c r="BF79" s="46"/>
      <c r="BG79" s="46"/>
      <c r="BH79" s="46"/>
      <c r="BI79" s="46"/>
      <c r="BJ79" s="46"/>
      <c r="BK79" s="46"/>
      <c r="BL79" s="46"/>
    </row>
    <row r="80" spans="1:82" ht="66" customHeight="1" x14ac:dyDescent="0.2">
      <c r="A80" s="47"/>
      <c r="B80" s="47"/>
      <c r="C80" s="47"/>
      <c r="D80" s="47"/>
      <c r="E80" s="47"/>
      <c r="F80" s="47"/>
      <c r="G80" s="48" t="s">
        <v>99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50"/>
      <c r="Z80" s="51" t="s">
        <v>64</v>
      </c>
      <c r="AA80" s="51"/>
      <c r="AB80" s="51"/>
      <c r="AC80" s="51"/>
      <c r="AD80" s="51"/>
      <c r="AE80" s="52" t="s">
        <v>78</v>
      </c>
      <c r="AF80" s="53"/>
      <c r="AG80" s="53"/>
      <c r="AH80" s="53"/>
      <c r="AI80" s="53"/>
      <c r="AJ80" s="53"/>
      <c r="AK80" s="53"/>
      <c r="AL80" s="53"/>
      <c r="AM80" s="53"/>
      <c r="AN80" s="54"/>
      <c r="AO80" s="46"/>
      <c r="AP80" s="46"/>
      <c r="AQ80" s="46"/>
      <c r="AR80" s="46"/>
      <c r="AS80" s="46"/>
      <c r="AT80" s="46"/>
      <c r="AU80" s="46"/>
      <c r="AV80" s="46"/>
      <c r="AW80" s="46">
        <f>AW72/AW68*100</f>
        <v>100</v>
      </c>
      <c r="AX80" s="46"/>
      <c r="AY80" s="46"/>
      <c r="AZ80" s="46"/>
      <c r="BA80" s="46"/>
      <c r="BB80" s="46"/>
      <c r="BC80" s="46"/>
      <c r="BD80" s="46"/>
      <c r="BE80" s="46">
        <f>AO80+AW80</f>
        <v>100</v>
      </c>
      <c r="BF80" s="46"/>
      <c r="BG80" s="46"/>
      <c r="BH80" s="46"/>
      <c r="BI80" s="46"/>
      <c r="BJ80" s="46"/>
      <c r="BK80" s="46"/>
      <c r="BL80" s="46"/>
    </row>
    <row r="81" spans="1:64" ht="8.2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</row>
    <row r="85" spans="1:64" ht="31.5" customHeight="1" x14ac:dyDescent="0.25">
      <c r="A85" s="118" t="s">
        <v>80</v>
      </c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4"/>
      <c r="AO85" s="107" t="s">
        <v>79</v>
      </c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</row>
    <row r="86" spans="1:64" x14ac:dyDescent="0.2">
      <c r="W86" s="109" t="s">
        <v>5</v>
      </c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O86" s="109" t="s">
        <v>41</v>
      </c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</row>
    <row r="87" spans="1:64" ht="15.75" customHeight="1" x14ac:dyDescent="0.2">
      <c r="A87" s="108" t="s">
        <v>3</v>
      </c>
      <c r="B87" s="108"/>
      <c r="C87" s="108"/>
      <c r="D87" s="108"/>
      <c r="E87" s="108"/>
      <c r="F87" s="108"/>
    </row>
    <row r="88" spans="1:64" ht="17.25" customHeight="1" x14ac:dyDescent="0.25">
      <c r="A88" s="122" t="s">
        <v>66</v>
      </c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</row>
    <row r="89" spans="1:64" ht="15.75" customHeight="1" x14ac:dyDescent="0.2">
      <c r="A89" s="37" t="s">
        <v>37</v>
      </c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</row>
    <row r="90" spans="1:64" ht="10.5" customHeigh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</row>
    <row r="91" spans="1:64" ht="15.75" customHeight="1" x14ac:dyDescent="0.25">
      <c r="A91" s="121" t="s">
        <v>67</v>
      </c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4"/>
      <c r="AO91" s="107" t="s">
        <v>81</v>
      </c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</row>
    <row r="92" spans="1:64" x14ac:dyDescent="0.2">
      <c r="W92" s="109" t="s">
        <v>5</v>
      </c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O92" s="109" t="s">
        <v>41</v>
      </c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</row>
    <row r="93" spans="1:64" ht="15.75" x14ac:dyDescent="0.25">
      <c r="A93" s="120">
        <f>AO7</f>
        <v>44767</v>
      </c>
      <c r="B93" s="120"/>
      <c r="C93" s="120"/>
      <c r="D93" s="120"/>
      <c r="E93" s="120"/>
      <c r="F93" s="120"/>
      <c r="G93" s="120"/>
      <c r="H93" s="120"/>
    </row>
    <row r="94" spans="1:64" ht="16.5" customHeight="1" x14ac:dyDescent="0.2">
      <c r="A94" s="119" t="s">
        <v>35</v>
      </c>
      <c r="B94" s="119"/>
      <c r="C94" s="119"/>
      <c r="D94" s="119"/>
      <c r="E94" s="119"/>
      <c r="F94" s="119"/>
      <c r="G94" s="119"/>
      <c r="H94" s="119"/>
      <c r="I94" s="10"/>
      <c r="J94" s="10"/>
      <c r="K94" s="10"/>
      <c r="L94" s="10"/>
      <c r="M94" s="10"/>
      <c r="N94" s="10"/>
      <c r="O94" s="10"/>
      <c r="P94" s="10"/>
      <c r="Q94" s="10"/>
    </row>
    <row r="95" spans="1:64" ht="15.75" customHeight="1" x14ac:dyDescent="0.2">
      <c r="A95" s="1" t="s">
        <v>36</v>
      </c>
    </row>
  </sheetData>
  <mergeCells count="271">
    <mergeCell ref="Z76:AD76"/>
    <mergeCell ref="AE76:AN76"/>
    <mergeCell ref="AO76:AV76"/>
    <mergeCell ref="AW76:BD76"/>
    <mergeCell ref="BE71:BL71"/>
    <mergeCell ref="G61:AN61"/>
    <mergeCell ref="A61:F61"/>
    <mergeCell ref="AO61:AV61"/>
    <mergeCell ref="AW61:BD61"/>
    <mergeCell ref="BE61:BL61"/>
    <mergeCell ref="A79:F79"/>
    <mergeCell ref="N13:AS13"/>
    <mergeCell ref="N16:AS16"/>
    <mergeCell ref="A47:C47"/>
    <mergeCell ref="A78:F78"/>
    <mergeCell ref="G78:Y78"/>
    <mergeCell ref="AE78:AN78"/>
    <mergeCell ref="G79:Y79"/>
    <mergeCell ref="Z79:AD79"/>
    <mergeCell ref="AE79:AN79"/>
    <mergeCell ref="AO79:AV79"/>
    <mergeCell ref="BE77:BL77"/>
    <mergeCell ref="BE79:BL79"/>
    <mergeCell ref="AW79:BD79"/>
    <mergeCell ref="AO78:AV78"/>
    <mergeCell ref="AW75:BD75"/>
    <mergeCell ref="AW77:BD77"/>
    <mergeCell ref="BE75:BL75"/>
    <mergeCell ref="BE76:BL76"/>
    <mergeCell ref="BE78:BL78"/>
    <mergeCell ref="Z73:AD73"/>
    <mergeCell ref="BE73:BL73"/>
    <mergeCell ref="A74:F74"/>
    <mergeCell ref="G74:Y74"/>
    <mergeCell ref="BE74:BL74"/>
    <mergeCell ref="AW78:BD78"/>
    <mergeCell ref="Z78:AD78"/>
    <mergeCell ref="Z77:AD77"/>
    <mergeCell ref="G75:Y75"/>
    <mergeCell ref="G77:Y77"/>
    <mergeCell ref="AE75:AN75"/>
    <mergeCell ref="AO75:AV75"/>
    <mergeCell ref="AE77:AN77"/>
    <mergeCell ref="AO77:AV77"/>
    <mergeCell ref="A77:F77"/>
    <mergeCell ref="Z75:AD75"/>
    <mergeCell ref="A75:F75"/>
    <mergeCell ref="A76:F76"/>
    <mergeCell ref="G76:Y76"/>
    <mergeCell ref="AO70:AV70"/>
    <mergeCell ref="AE74:AN74"/>
    <mergeCell ref="AO74:AV74"/>
    <mergeCell ref="AE71:AN71"/>
    <mergeCell ref="Z74:AD74"/>
    <mergeCell ref="AE73:AN73"/>
    <mergeCell ref="AO73:AV73"/>
    <mergeCell ref="AW74:BD74"/>
    <mergeCell ref="A70:F70"/>
    <mergeCell ref="G70:Y70"/>
    <mergeCell ref="G71:Y71"/>
    <mergeCell ref="AW72:BD72"/>
    <mergeCell ref="AW73:BD73"/>
    <mergeCell ref="A73:F73"/>
    <mergeCell ref="G73:Y73"/>
    <mergeCell ref="Z70:AD70"/>
    <mergeCell ref="AE70:AN70"/>
    <mergeCell ref="A69:F69"/>
    <mergeCell ref="G69:Y69"/>
    <mergeCell ref="BE70:BL70"/>
    <mergeCell ref="BE69:BL69"/>
    <mergeCell ref="AW69:BD69"/>
    <mergeCell ref="Z71:AD71"/>
    <mergeCell ref="AW71:BD71"/>
    <mergeCell ref="AO71:AV71"/>
    <mergeCell ref="AW70:BD70"/>
    <mergeCell ref="A71:F71"/>
    <mergeCell ref="A67:F67"/>
    <mergeCell ref="G67:Y67"/>
    <mergeCell ref="BE66:BL66"/>
    <mergeCell ref="Z66:AD66"/>
    <mergeCell ref="AE66:AN66"/>
    <mergeCell ref="AO66:AV66"/>
    <mergeCell ref="AW66:BD66"/>
    <mergeCell ref="Z67:AD67"/>
    <mergeCell ref="AE67:AN67"/>
    <mergeCell ref="BE65:BL65"/>
    <mergeCell ref="BE67:BL67"/>
    <mergeCell ref="A66:F66"/>
    <mergeCell ref="G66:Y66"/>
    <mergeCell ref="BE64:BL64"/>
    <mergeCell ref="Z64:AD64"/>
    <mergeCell ref="A65:F65"/>
    <mergeCell ref="G65:Y65"/>
    <mergeCell ref="Z65:AD65"/>
    <mergeCell ref="AE65:AN65"/>
    <mergeCell ref="D47:AB47"/>
    <mergeCell ref="AC47:AJ47"/>
    <mergeCell ref="AK47:AR47"/>
    <mergeCell ref="AS47:AZ47"/>
    <mergeCell ref="A64:F64"/>
    <mergeCell ref="A63:F63"/>
    <mergeCell ref="G63:Y63"/>
    <mergeCell ref="Z63:AD63"/>
    <mergeCell ref="AE63:AN63"/>
    <mergeCell ref="AR52:AY53"/>
    <mergeCell ref="AK48:AR48"/>
    <mergeCell ref="AS48:AZ48"/>
    <mergeCell ref="AE64:AN64"/>
    <mergeCell ref="AO64:AV64"/>
    <mergeCell ref="AW64:BD64"/>
    <mergeCell ref="AJ56:AQ56"/>
    <mergeCell ref="AR56:AY56"/>
    <mergeCell ref="AO63:AV63"/>
    <mergeCell ref="AW63:BD63"/>
    <mergeCell ref="AO62:AV62"/>
    <mergeCell ref="G64:Y64"/>
    <mergeCell ref="A46:C46"/>
    <mergeCell ref="A52:C53"/>
    <mergeCell ref="D54:AA54"/>
    <mergeCell ref="AB54:AI54"/>
    <mergeCell ref="D52:AA53"/>
    <mergeCell ref="AB52:AI53"/>
    <mergeCell ref="Z60:AD60"/>
    <mergeCell ref="AE62:AN62"/>
    <mergeCell ref="A56:C56"/>
    <mergeCell ref="A94:H94"/>
    <mergeCell ref="A93:H93"/>
    <mergeCell ref="A91:V91"/>
    <mergeCell ref="W92:AM92"/>
    <mergeCell ref="A88:V88"/>
    <mergeCell ref="AO92:BG92"/>
    <mergeCell ref="W91:AM91"/>
    <mergeCell ref="AO91:BG91"/>
    <mergeCell ref="W86:AM86"/>
    <mergeCell ref="A85:V85"/>
    <mergeCell ref="W85:AM85"/>
    <mergeCell ref="A60:F60"/>
    <mergeCell ref="AO65:AV65"/>
    <mergeCell ref="AW65:BD65"/>
    <mergeCell ref="AO67:AV67"/>
    <mergeCell ref="AW67:BD67"/>
    <mergeCell ref="A62:F62"/>
    <mergeCell ref="AO3:BL3"/>
    <mergeCell ref="A31:F31"/>
    <mergeCell ref="G31:BL31"/>
    <mergeCell ref="A22:T22"/>
    <mergeCell ref="AS22:BC22"/>
    <mergeCell ref="BD22:BL22"/>
    <mergeCell ref="T23:W23"/>
    <mergeCell ref="A23:H23"/>
    <mergeCell ref="A30:F30"/>
    <mergeCell ref="AO60:AV60"/>
    <mergeCell ref="I23:S23"/>
    <mergeCell ref="A33:BL33"/>
    <mergeCell ref="A51:AY51"/>
    <mergeCell ref="G37:BL37"/>
    <mergeCell ref="AJ54:AQ54"/>
    <mergeCell ref="G30:BL30"/>
    <mergeCell ref="AK44:AR45"/>
    <mergeCell ref="A58:BL58"/>
    <mergeCell ref="A59:F59"/>
    <mergeCell ref="AC48:AJ48"/>
    <mergeCell ref="AO85:BG85"/>
    <mergeCell ref="A87:F87"/>
    <mergeCell ref="A54:C54"/>
    <mergeCell ref="AR54:AY54"/>
    <mergeCell ref="BE62:BL62"/>
    <mergeCell ref="AW62:BD62"/>
    <mergeCell ref="AO86:BG86"/>
    <mergeCell ref="G60:Y60"/>
    <mergeCell ref="G62:Y62"/>
    <mergeCell ref="A37:F37"/>
    <mergeCell ref="A29:F29"/>
    <mergeCell ref="A34:BL34"/>
    <mergeCell ref="BE63:BL63"/>
    <mergeCell ref="G38:BL38"/>
    <mergeCell ref="A38:F38"/>
    <mergeCell ref="A40:F40"/>
    <mergeCell ref="Z62:AD62"/>
    <mergeCell ref="A48:C48"/>
    <mergeCell ref="D48:AB48"/>
    <mergeCell ref="BE59:BL59"/>
    <mergeCell ref="A55:C55"/>
    <mergeCell ref="D55:AA55"/>
    <mergeCell ref="AB55:AI55"/>
    <mergeCell ref="AJ55:AQ55"/>
    <mergeCell ref="AR55:AY55"/>
    <mergeCell ref="Z59:AD59"/>
    <mergeCell ref="AE59:AN59"/>
    <mergeCell ref="AS46:AZ46"/>
    <mergeCell ref="AO2:BL2"/>
    <mergeCell ref="A25:BL25"/>
    <mergeCell ref="A26:BL26"/>
    <mergeCell ref="A28:BL28"/>
    <mergeCell ref="AO4:BL4"/>
    <mergeCell ref="AO5:BL5"/>
    <mergeCell ref="A39:F39"/>
    <mergeCell ref="AO6:BF6"/>
    <mergeCell ref="A36:BL36"/>
    <mergeCell ref="B20:L20"/>
    <mergeCell ref="AC46:AJ46"/>
    <mergeCell ref="BE60:BL60"/>
    <mergeCell ref="AS44:AZ45"/>
    <mergeCell ref="D44:AB45"/>
    <mergeCell ref="AO1:BL1"/>
    <mergeCell ref="A50:BL50"/>
    <mergeCell ref="U22:AD22"/>
    <mergeCell ref="AE22:AR22"/>
    <mergeCell ref="G29:BL29"/>
    <mergeCell ref="G59:Y59"/>
    <mergeCell ref="AW59:BD59"/>
    <mergeCell ref="D56:AA56"/>
    <mergeCell ref="AE60:AN60"/>
    <mergeCell ref="AJ52:AQ53"/>
    <mergeCell ref="B14:L14"/>
    <mergeCell ref="AW60:BD60"/>
    <mergeCell ref="G40:BL40"/>
    <mergeCell ref="A44:C45"/>
    <mergeCell ref="A43:AZ43"/>
    <mergeCell ref="BE20:BL20"/>
    <mergeCell ref="BE19:BL19"/>
    <mergeCell ref="AK19:BC19"/>
    <mergeCell ref="AK20:BC20"/>
    <mergeCell ref="AA20:AI20"/>
    <mergeCell ref="N20:Y20"/>
    <mergeCell ref="AO7:AU7"/>
    <mergeCell ref="B16:L16"/>
    <mergeCell ref="B17:L17"/>
    <mergeCell ref="N17:AS17"/>
    <mergeCell ref="AU17:BB17"/>
    <mergeCell ref="AU13:BB13"/>
    <mergeCell ref="AU16:BB16"/>
    <mergeCell ref="AW7:BF7"/>
    <mergeCell ref="B13:L13"/>
    <mergeCell ref="N14:AS14"/>
    <mergeCell ref="AU14:BB14"/>
    <mergeCell ref="A11:BL11"/>
    <mergeCell ref="A10:BL10"/>
    <mergeCell ref="B19:L19"/>
    <mergeCell ref="N19:Y19"/>
    <mergeCell ref="AA19:AI19"/>
    <mergeCell ref="AO68:AV68"/>
    <mergeCell ref="AB56:AI56"/>
    <mergeCell ref="AO59:AV59"/>
    <mergeCell ref="G39:BL39"/>
    <mergeCell ref="AK46:AR46"/>
    <mergeCell ref="AW68:BD68"/>
    <mergeCell ref="G68:Y68"/>
    <mergeCell ref="A42:AZ42"/>
    <mergeCell ref="AC44:AJ45"/>
    <mergeCell ref="D46:AB46"/>
    <mergeCell ref="AO69:AV69"/>
    <mergeCell ref="BE68:BL68"/>
    <mergeCell ref="A72:F72"/>
    <mergeCell ref="G72:Y72"/>
    <mergeCell ref="Z72:AD72"/>
    <mergeCell ref="AE72:AN72"/>
    <mergeCell ref="AO72:AV72"/>
    <mergeCell ref="BE72:BL72"/>
    <mergeCell ref="Z68:AD68"/>
    <mergeCell ref="AE68:AN68"/>
    <mergeCell ref="A68:F68"/>
    <mergeCell ref="BE80:BL80"/>
    <mergeCell ref="A80:F80"/>
    <mergeCell ref="G80:Y80"/>
    <mergeCell ref="Z80:AD80"/>
    <mergeCell ref="AE80:AN80"/>
    <mergeCell ref="AO80:AV80"/>
    <mergeCell ref="AW80:BD80"/>
    <mergeCell ref="Z69:AD69"/>
    <mergeCell ref="AE69:AN69"/>
  </mergeCells>
  <phoneticPr fontId="0" type="noConversion"/>
  <conditionalFormatting sqref="H63:L63 G63:G65 G67 G74:G76 G70:G71 G78:G80">
    <cfRule type="cellIs" dxfId="5" priority="7" stopIfTrue="1" operator="equal">
      <formula>$G62</formula>
    </cfRule>
  </conditionalFormatting>
  <conditionalFormatting sqref="A62:F80">
    <cfRule type="cellIs" dxfId="4" priority="9" stopIfTrue="1" operator="equal">
      <formula>0</formula>
    </cfRule>
  </conditionalFormatting>
  <conditionalFormatting sqref="G77:L77 G73:L73 G69:L69 G62:L62 G66">
    <cfRule type="cellIs" dxfId="3" priority="20" stopIfTrue="1" operator="equal">
      <formula>#REF!</formula>
    </cfRule>
  </conditionalFormatting>
  <conditionalFormatting sqref="D48:I48">
    <cfRule type="cellIs" dxfId="2" priority="21" stopIfTrue="1" operator="equal">
      <formula>$D47</formula>
    </cfRule>
  </conditionalFormatting>
  <conditionalFormatting sqref="T80">
    <cfRule type="cellIs" dxfId="1" priority="1" stopIfTrue="1" operator="equal">
      <formula>$G79</formula>
    </cfRule>
  </conditionalFormatting>
  <conditionalFormatting sqref="D47">
    <cfRule type="cellIs" dxfId="0" priority="22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34" min="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КПК1216017</vt:lpstr>
      <vt:lpstr>КПК1216017!Область_друку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2022-07-21T07:23:13Z</cp:lastPrinted>
  <dcterms:created xsi:type="dcterms:W3CDTF">2016-08-15T09:54:21Z</dcterms:created>
  <dcterms:modified xsi:type="dcterms:W3CDTF">2022-07-26T12:41:41Z</dcterms:modified>
</cp:coreProperties>
</file>