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ЖПМ\"/>
    </mc:Choice>
  </mc:AlternateContent>
  <bookViews>
    <workbookView xWindow="0" yWindow="0" windowWidth="28800" windowHeight="12435"/>
  </bookViews>
  <sheets>
    <sheet name="1216017" sheetId="1" r:id="rId1"/>
  </sheets>
  <definedNames>
    <definedName name="_xlnm.Print_Area" localSheetId="0">'1216017'!$A$1:$T$100</definedName>
  </definedNames>
  <calcPr calcId="152511"/>
</workbook>
</file>

<file path=xl/calcChain.xml><?xml version="1.0" encoding="utf-8"?>
<calcChain xmlns="http://schemas.openxmlformats.org/spreadsheetml/2006/main">
  <c r="P66" i="1" l="1"/>
  <c r="S66" i="1" s="1"/>
  <c r="T66" i="1" s="1"/>
  <c r="K76" i="1"/>
  <c r="M76" i="1" s="1"/>
  <c r="L76" i="1"/>
  <c r="P77" i="1"/>
  <c r="Q77" i="1" s="1"/>
  <c r="P76" i="1"/>
  <c r="S76" i="1" s="1"/>
  <c r="T76" i="1" s="1"/>
  <c r="P73" i="1"/>
  <c r="S73" i="1" s="1"/>
  <c r="T73" i="1" s="1"/>
  <c r="P74" i="1"/>
  <c r="Q74" i="1"/>
  <c r="S70" i="1"/>
  <c r="Q70" i="1"/>
  <c r="M73" i="1"/>
  <c r="M70" i="1"/>
  <c r="T70" i="1"/>
  <c r="M71" i="1"/>
  <c r="Q71" i="1"/>
  <c r="S71" i="1"/>
  <c r="T71" i="1"/>
  <c r="K65" i="1"/>
  <c r="M65" i="1"/>
  <c r="M77" i="1"/>
  <c r="M74" i="1"/>
  <c r="S68" i="1"/>
  <c r="T68" i="1" s="1"/>
  <c r="Q68" i="1"/>
  <c r="M68" i="1"/>
  <c r="I43" i="1"/>
  <c r="I55" i="1"/>
  <c r="I56" i="1" s="1"/>
  <c r="F43" i="1"/>
  <c r="Q67" i="1"/>
  <c r="S67" i="1"/>
  <c r="T67" i="1"/>
  <c r="M67" i="1"/>
  <c r="M66" i="1"/>
  <c r="R65" i="1"/>
  <c r="G42" i="1"/>
  <c r="G43" i="1" s="1"/>
  <c r="G55" i="1" s="1"/>
  <c r="O42" i="1"/>
  <c r="O43" i="1"/>
  <c r="H42" i="1"/>
  <c r="P65" i="1"/>
  <c r="Q65" i="1"/>
  <c r="S74" i="1"/>
  <c r="T74" i="1"/>
  <c r="K42" i="1"/>
  <c r="K43" i="1" s="1"/>
  <c r="K55" i="1" s="1"/>
  <c r="S65" i="1"/>
  <c r="T65" i="1"/>
  <c r="O55" i="1"/>
  <c r="V73" i="1"/>
  <c r="Q66" i="1"/>
  <c r="F55" i="1"/>
  <c r="F56" i="1" s="1"/>
  <c r="V74" i="1"/>
  <c r="Q76" i="1"/>
  <c r="Q73" i="1"/>
  <c r="O56" i="1"/>
  <c r="H43" i="1" l="1"/>
  <c r="M55" i="1"/>
  <c r="K56" i="1"/>
  <c r="M56" i="1"/>
  <c r="H55" i="1"/>
  <c r="H56" i="1" s="1"/>
  <c r="G56" i="1"/>
  <c r="M42" i="1"/>
  <c r="M43" i="1" s="1"/>
  <c r="P42" i="1"/>
  <c r="S77" i="1"/>
  <c r="T77" i="1" s="1"/>
  <c r="V55" i="1" l="1"/>
  <c r="Q42" i="1"/>
  <c r="P43" i="1"/>
  <c r="P55" i="1" l="1"/>
  <c r="Q43" i="1"/>
  <c r="P56" i="1" l="1"/>
  <c r="Q56" i="1" s="1"/>
  <c r="Q55" i="1"/>
</calcChain>
</file>

<file path=xl/sharedStrings.xml><?xml version="1.0" encoding="utf-8"?>
<sst xmlns="http://schemas.openxmlformats.org/spreadsheetml/2006/main" count="170" uniqueCount="102">
  <si>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</si>
  <si>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</si>
  <si>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</si>
  <si>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</si>
  <si>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</si>
  <si>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</si>
  <si>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</si>
  <si>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</si>
  <si>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</si>
  <si>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</si>
  <si>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</si>
  <si>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</si>
  <si>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</si>
  <si>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</si>
  <si>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</si>
  <si>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</si>
  <si>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</si>
  <si>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</si>
  <si>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</si>
  <si>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</si>
  <si>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</si>
  <si>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</si>
  <si>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</si>
  <si>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</si>
  <si>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</si>
  <si>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</si>
  <si>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</si>
  <si>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</si>
  <si>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</si>
  <si>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</si>
  <si>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</si>
  <si>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титульний список</t>
  </si>
  <si>
    <t>перспективний план відділу з експлуатації та ремонту житлового фонду</t>
  </si>
  <si>
    <t>ЗВІТ</t>
  </si>
  <si>
    <t>про виконання паспорта бюджетної програми</t>
  </si>
  <si>
    <t>0620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</si>
  <si>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</si>
  <si>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</si>
  <si>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</si>
  <si>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</si>
  <si>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</si>
  <si>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</si>
  <si>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</si>
  <si>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</si>
  <si>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</si>
  <si>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Інша діяльність, пов'язана з експлуатацією об'єктів житлово-комунального господарства</t>
  </si>
  <si>
    <t xml:space="preserve">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</si>
  <si>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</si>
  <si>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</si>
  <si>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</si>
  <si>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</si>
  <si>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</si>
  <si>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9.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</si>
  <si>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</si>
  <si>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</si>
  <si>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</si>
  <si>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</si>
  <si>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</si>
  <si>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</si>
  <si>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за ЄДРПОУ)</t>
  </si>
  <si>
    <t>(код бюджету)</t>
  </si>
  <si>
    <t>Результативні показники бюджетної програми та аналіз їх виконання</t>
  </si>
  <si>
    <t>(найменування відповідального виконавця)</t>
  </si>
  <si>
    <t>обсяг видатків на капітальний ремонт дитячих і спортивних майданчиків</t>
  </si>
  <si>
    <t xml:space="preserve">Управління житлової політики і майна Хмельницької міської ради </t>
  </si>
  <si>
    <t>26381695</t>
  </si>
  <si>
    <t>22564000000</t>
  </si>
  <si>
    <t>Забезпечення надійної та безперебійної експлуатації житлового фонду та прибудинкових територій, підвищення експлуатаційних</t>
  </si>
  <si>
    <t>Заступник директора департаменту інфраструктури міста - начальник управління житлової політики і майна</t>
  </si>
  <si>
    <t>кількість проєктно-кошторисної документації, яку необхідно виготовити</t>
  </si>
  <si>
    <t>Пояснення: п. 1 екномія коштів, роботи виконані</t>
  </si>
  <si>
    <t>місцевого бюджету на 01.01.2023 року</t>
  </si>
  <si>
    <t>Досягнення належної та безперебійної роботи об`єктів житлово-комунального господарства та житлового фонду</t>
  </si>
  <si>
    <t>Завдання 1. Капітальний ремонт дитячих і спортивних майданчиків</t>
  </si>
  <si>
    <t>Капітальний ремонт дитячих і спортивних майданчиків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</si>
  <si>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</si>
  <si>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</si>
  <si>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</si>
  <si>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7.1. Аналіз розділу «Видатки (надані кредити з бюджету) та напрями використання бюджетних коштів за бюджетною програмою»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</si>
  <si>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</si>
  <si>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</si>
  <si>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</si>
  <si>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</si>
  <si>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кількість спортивних і дитячих майданчиків, які потребують капітального ремонту</t>
  </si>
  <si>
    <t xml:space="preserve">кількість спортивних майданчиків, які планується відремонтувати капітальним ремонтом першочергово </t>
  </si>
  <si>
    <t>кількість проектно-кошторисної документації, яку планується виготовити на капітальний ремонт дитячих майданчиків першочергово</t>
  </si>
  <si>
    <t xml:space="preserve">витрати на капітальний ремонт 1 майданчика </t>
  </si>
  <si>
    <t xml:space="preserve">середні витрати на виготовлення ПКД на капітальний ремонт 1 майданчика </t>
  </si>
  <si>
    <t>питома вага кількості майданчиків, що заплановано відремонтувати капітальним ремонтом до кількості майданчиків, що потребують  капітального ремонту</t>
  </si>
  <si>
    <t>питома вага кількості ПКД на капітальний ремонт майданчиків, що заплановано виготовити до кількості ПКД на капітальний ремонт майданчиків, що необхідно виготовити</t>
  </si>
  <si>
    <t>від 01 листопада 2022 року № 359)</t>
  </si>
  <si>
    <t>Виконання бюджетної програми становить 99,1 % до затверджених призначень в 2022 р.</t>
  </si>
  <si>
    <t>Наталія ВІТКОВСЬКА</t>
  </si>
  <si>
    <t>(Власне ім'я, ПРІЗВИЩЕ)</t>
  </si>
  <si>
    <t>Пояснення: фактичне використання коштів відповідно до актів виконаних робіт, економія коштів</t>
  </si>
  <si>
    <t>Пояснення: п. 1 фактичне використання коштів відповідно до актів виконних робіт (наданих послуг), економія коштів</t>
  </si>
  <si>
    <t>Пояснення: розбіжності відсутні</t>
  </si>
  <si>
    <t>Аналіз стану виконання результативних показників: результативні показники виконані в повному обсязі, виникла економія коштів.</t>
  </si>
  <si>
    <t xml:space="preserve">Заступник начальника відділу бухгалтерського обліку та звітності </t>
  </si>
  <si>
    <t>Людмила КОРОЛІВСЬКА</t>
  </si>
  <si>
    <t>грн</t>
  </si>
  <si>
    <t>Напрями використання бюджетних коштів*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</si>
</sst>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94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0" xfId="0" applyFont="1" applyAlignme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center"/>
    </xf>
    <xf numFmtId="0" fontId="2" fillId="0" borderId="0" xfId="3" applyFont="1" applyBorder="1"/>
    <xf numFmtId="0" fontId="8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0" xfId="1" applyFont="1" applyAlignment="1"/>
    <xf numFmtId="0" fontId="9" fillId="0" borderId="0" xfId="0" applyFont="1" applyAlignment="1">
      <alignment horizontal="center"/>
    </xf>
    <xf numFmtId="0" fontId="9" fillId="0" borderId="4" xfId="0" applyFont="1" applyBorder="1" applyAlignment="1"/>
    <xf numFmtId="0" fontId="7" fillId="0" borderId="4" xfId="3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0" xfId="3" applyFont="1" applyBorder="1" applyAlignment="1">
      <alignment vertical="top"/>
    </xf>
    <xf numFmtId="4" fontId="2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2" fontId="9" fillId="0" borderId="0" xfId="0" applyNumberFormat="1" applyFont="1"/>
    <xf numFmtId="182" fontId="9" fillId="0" borderId="0" xfId="0" applyNumberFormat="1" applyFont="1"/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0" xfId="0" applyFont="1"/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8" fillId="0" borderId="0" xfId="0" applyFont="1"/>
    <xf numFmtId="0" fontId="16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7" fillId="0" borderId="3" xfId="2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9" fillId="0" borderId="0" xfId="0" applyFont="1"/>
    <xf numFmtId="182" fontId="17" fillId="0" borderId="0" xfId="0" applyNumberFormat="1" applyFont="1"/>
    <xf numFmtId="2" fontId="17" fillId="0" borderId="0" xfId="0" applyNumberFormat="1" applyFont="1"/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wrapText="1"/>
    </xf>
    <xf numFmtId="4" fontId="1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4" fontId="9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9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/>
    </xf>
    <xf numFmtId="0" fontId="13" fillId="0" borderId="2" xfId="0" applyFont="1" applyBorder="1" applyAlignment="1">
      <alignment wrapText="1"/>
    </xf>
    <xf numFmtId="4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top" wrapText="1"/>
    </xf>
    <xf numFmtId="0" fontId="2" fillId="0" borderId="3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" fillId="0" borderId="2" xfId="2" applyFont="1" applyBorder="1" applyAlignment="1">
      <alignment horizontal="left" vertical="center" wrapText="1"/>
    </xf>
    <xf numFmtId="0" fontId="7" fillId="0" borderId="4" xfId="3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3" fillId="0" borderId="0" xfId="0" applyFont="1" applyAlignment="1">
      <alignment wrapText="1"/>
    </xf>
    <xf numFmtId="0" fontId="4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9"/>
  <sheetViews>
    <sheetView tabSelected="1" view="pageBreakPreview" zoomScaleNormal="100" zoomScaleSheetLayoutView="100" workbookViewId="0">
      <selection activeCell="V55" sqref="V55"/>
    </sheetView>
  </sheetViews>
  <sheetFormatPr defaultRowHeight="15" x14ac:dyDescent="0.25"/>
  <cols>
    <col min="1" max="1" width="4.85546875" style="5" customWidth="1"/>
    <col min="2" max="2" width="16.7109375" style="5" customWidth="1"/>
    <col min="3" max="3" width="14" style="5" customWidth="1"/>
    <col min="4" max="4" width="9.140625" style="5"/>
    <col min="5" max="5" width="7.140625" style="5" customWidth="1"/>
    <col min="6" max="6" width="11.140625" style="5" customWidth="1"/>
    <col min="7" max="7" width="13.7109375" style="5" customWidth="1"/>
    <col min="8" max="8" width="12.7109375" style="5" customWidth="1"/>
    <col min="9" max="9" width="5.85546875" style="5" customWidth="1"/>
    <col min="10" max="10" width="7.42578125" style="5" customWidth="1"/>
    <col min="11" max="11" width="8" style="5" customWidth="1"/>
    <col min="12" max="12" width="6.85546875" style="5" customWidth="1"/>
    <col min="13" max="13" width="7.85546875" style="5" customWidth="1"/>
    <col min="14" max="14" width="6.140625" style="5" customWidth="1"/>
    <col min="15" max="15" width="14" style="5" customWidth="1"/>
    <col min="16" max="16" width="13.5703125" style="5" customWidth="1"/>
    <col min="17" max="17" width="12.5703125" style="5" customWidth="1"/>
    <col min="18" max="18" width="10.85546875" style="5" customWidth="1"/>
    <col min="19" max="19" width="12.85546875" style="5" customWidth="1"/>
    <col min="20" max="20" width="12.140625" style="5" customWidth="1"/>
    <col min="21" max="16384" width="9.140625" style="5"/>
  </cols>
  <sheetData>
    <row r="1" spans="1:20" x14ac:dyDescent="0.25">
      <c r="M1" s="2" t="s">
        <v>6</v>
      </c>
    </row>
    <row r="2" spans="1:20" x14ac:dyDescent="0.25">
      <c r="M2" s="2" t="s">
        <v>3</v>
      </c>
    </row>
    <row r="3" spans="1:20" x14ac:dyDescent="0.25">
      <c r="M3" s="2" t="s">
        <v>4</v>
      </c>
    </row>
    <row r="4" spans="1:20" x14ac:dyDescent="0.25">
      <c r="M4" s="3" t="s">
        <v>5</v>
      </c>
    </row>
    <row r="5" spans="1:20" x14ac:dyDescent="0.25">
      <c r="M5" s="3" t="s">
        <v>90</v>
      </c>
    </row>
    <row r="8" spans="1:20" x14ac:dyDescent="0.25">
      <c r="G8" s="23"/>
      <c r="H8" s="24"/>
      <c r="I8" s="24"/>
      <c r="J8" s="25" t="s">
        <v>33</v>
      </c>
      <c r="K8" s="24"/>
      <c r="L8" s="23"/>
      <c r="M8" s="24"/>
    </row>
    <row r="9" spans="1:20" ht="15.75" x14ac:dyDescent="0.25">
      <c r="F9" s="22"/>
      <c r="G9" s="169" t="s">
        <v>34</v>
      </c>
      <c r="H9" s="169"/>
      <c r="I9" s="169"/>
      <c r="J9" s="169"/>
      <c r="K9" s="169"/>
      <c r="L9" s="169"/>
      <c r="M9" s="169"/>
    </row>
    <row r="10" spans="1:20" ht="15.75" x14ac:dyDescent="0.25">
      <c r="F10" s="22"/>
      <c r="G10" s="169" t="s">
        <v>71</v>
      </c>
      <c r="H10" s="169"/>
      <c r="I10" s="169"/>
      <c r="J10" s="169"/>
      <c r="K10" s="169"/>
      <c r="L10" s="169"/>
      <c r="M10" s="169"/>
    </row>
    <row r="13" spans="1:20" ht="17.100000000000001" customHeight="1" x14ac:dyDescent="0.25">
      <c r="A13" s="40" t="s">
        <v>0</v>
      </c>
      <c r="B13" s="174">
        <v>1200000</v>
      </c>
      <c r="C13" s="174"/>
      <c r="E13" s="6"/>
      <c r="F13" s="1" t="s">
        <v>64</v>
      </c>
      <c r="G13" s="6"/>
      <c r="H13" s="6"/>
      <c r="I13" s="6"/>
      <c r="J13" s="6"/>
      <c r="K13" s="6"/>
      <c r="L13" s="6"/>
      <c r="S13" s="182" t="s">
        <v>65</v>
      </c>
      <c r="T13" s="182"/>
    </row>
    <row r="14" spans="1:20" ht="54.75" customHeight="1" x14ac:dyDescent="0.25">
      <c r="A14" s="40"/>
      <c r="B14" s="173" t="s">
        <v>54</v>
      </c>
      <c r="C14" s="173"/>
      <c r="E14" s="41"/>
      <c r="F14" s="43" t="s">
        <v>56</v>
      </c>
      <c r="G14" s="41"/>
      <c r="H14" s="41"/>
      <c r="I14" s="41"/>
      <c r="J14" s="41"/>
      <c r="K14" s="41"/>
      <c r="S14" s="175" t="s">
        <v>59</v>
      </c>
      <c r="T14" s="175"/>
    </row>
    <row r="15" spans="1:20" ht="17.100000000000001" customHeight="1" x14ac:dyDescent="0.25">
      <c r="A15" s="40"/>
      <c r="B15" s="7"/>
      <c r="S15" s="32"/>
      <c r="T15" s="32"/>
    </row>
    <row r="16" spans="1:20" ht="17.100000000000001" customHeight="1" x14ac:dyDescent="0.25">
      <c r="A16" s="40" t="s">
        <v>1</v>
      </c>
      <c r="B16" s="174">
        <v>1210000</v>
      </c>
      <c r="C16" s="174"/>
      <c r="E16" s="6"/>
      <c r="F16" s="1" t="s">
        <v>64</v>
      </c>
      <c r="G16" s="6"/>
      <c r="H16" s="6"/>
      <c r="I16" s="6"/>
      <c r="J16" s="6"/>
      <c r="K16" s="6"/>
      <c r="L16" s="6"/>
      <c r="S16" s="182" t="s">
        <v>65</v>
      </c>
      <c r="T16" s="182"/>
    </row>
    <row r="17" spans="1:20" ht="55.5" customHeight="1" x14ac:dyDescent="0.25">
      <c r="A17" s="40"/>
      <c r="B17" s="173" t="s">
        <v>54</v>
      </c>
      <c r="C17" s="173"/>
      <c r="E17" s="8"/>
      <c r="F17" s="183" t="s">
        <v>62</v>
      </c>
      <c r="G17" s="184"/>
      <c r="H17" s="184"/>
      <c r="I17" s="184"/>
      <c r="J17" s="184"/>
      <c r="K17" s="184"/>
      <c r="S17" s="175" t="s">
        <v>59</v>
      </c>
      <c r="T17" s="175"/>
    </row>
    <row r="18" spans="1:20" ht="17.100000000000001" customHeight="1" x14ac:dyDescent="0.25">
      <c r="A18" s="40"/>
      <c r="B18" s="7"/>
      <c r="S18" s="32"/>
      <c r="T18" s="32"/>
    </row>
    <row r="19" spans="1:20" ht="33" customHeight="1" x14ac:dyDescent="0.25">
      <c r="A19" s="40" t="s">
        <v>2</v>
      </c>
      <c r="B19" s="174">
        <v>1216017</v>
      </c>
      <c r="C19" s="174"/>
      <c r="E19" s="178">
        <v>6017</v>
      </c>
      <c r="F19" s="178"/>
      <c r="G19" s="6"/>
      <c r="H19" s="177" t="s">
        <v>35</v>
      </c>
      <c r="I19" s="177"/>
      <c r="J19" s="10"/>
      <c r="K19" s="179" t="s">
        <v>45</v>
      </c>
      <c r="L19" s="179"/>
      <c r="M19" s="179"/>
      <c r="N19" s="179"/>
      <c r="O19" s="179"/>
      <c r="P19" s="179"/>
      <c r="Q19" s="179"/>
      <c r="S19" s="185" t="s">
        <v>66</v>
      </c>
      <c r="T19" s="186"/>
    </row>
    <row r="20" spans="1:20" ht="72" customHeight="1" x14ac:dyDescent="0.25">
      <c r="A20" s="40"/>
      <c r="B20" s="173" t="s">
        <v>54</v>
      </c>
      <c r="C20" s="173"/>
      <c r="E20" s="176" t="s">
        <v>55</v>
      </c>
      <c r="F20" s="176"/>
      <c r="G20" s="42"/>
      <c r="H20" s="173" t="s">
        <v>57</v>
      </c>
      <c r="I20" s="173"/>
      <c r="J20" s="44"/>
      <c r="K20" s="181" t="s">
        <v>58</v>
      </c>
      <c r="L20" s="181"/>
      <c r="M20" s="181"/>
      <c r="N20" s="181"/>
      <c r="O20" s="181"/>
      <c r="P20" s="181"/>
      <c r="Q20" s="181"/>
      <c r="S20" s="175" t="s">
        <v>60</v>
      </c>
      <c r="T20" s="175"/>
    </row>
    <row r="21" spans="1:20" ht="17.100000000000001" customHeight="1" x14ac:dyDescent="0.25">
      <c r="A21" s="40"/>
    </row>
    <row r="22" spans="1:20" ht="18.75" customHeight="1" x14ac:dyDescent="0.25">
      <c r="A22" s="35" t="s">
        <v>36</v>
      </c>
      <c r="B22" s="171" t="s">
        <v>37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</row>
    <row r="23" spans="1:20" ht="15.75" x14ac:dyDescent="0.25">
      <c r="A23" s="23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20" ht="17.100000000000001" customHeight="1" x14ac:dyDescent="0.25">
      <c r="A24" s="23"/>
      <c r="B24" s="27" t="s">
        <v>14</v>
      </c>
      <c r="C24" s="172" t="s">
        <v>38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</row>
    <row r="25" spans="1:20" ht="17.100000000000001" customHeight="1" x14ac:dyDescent="0.25">
      <c r="A25" s="23"/>
      <c r="B25" s="27">
        <v>1</v>
      </c>
      <c r="C25" s="180" t="s">
        <v>72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</row>
    <row r="26" spans="1:20" ht="24.7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20" ht="17.100000000000001" customHeight="1" x14ac:dyDescent="0.25">
      <c r="A27" s="28" t="s">
        <v>39</v>
      </c>
      <c r="B27" s="29" t="s">
        <v>40</v>
      </c>
      <c r="C27" s="29"/>
      <c r="D27" s="29"/>
      <c r="E27" s="36" t="s">
        <v>67</v>
      </c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S27" s="8"/>
    </row>
    <row r="28" spans="1:20" ht="17.100000000000001" customHeight="1" x14ac:dyDescent="0.25">
      <c r="A28" s="28"/>
      <c r="B28" s="29"/>
      <c r="C28" s="29"/>
      <c r="D28" s="29"/>
      <c r="E28" s="15" t="s">
        <v>46</v>
      </c>
      <c r="F28" s="36"/>
      <c r="G28" s="36"/>
      <c r="H28" s="36"/>
      <c r="I28" s="37"/>
      <c r="J28" s="37"/>
      <c r="K28" s="37"/>
      <c r="L28" s="37"/>
      <c r="M28" s="37"/>
      <c r="N28" s="37"/>
      <c r="O28" s="37"/>
      <c r="P28" s="37"/>
      <c r="Q28" s="37"/>
      <c r="S28" s="8"/>
    </row>
    <row r="29" spans="1:20" ht="17.100000000000001" customHeight="1" x14ac:dyDescent="0.25">
      <c r="A29" s="28"/>
      <c r="B29" s="29"/>
      <c r="C29" s="29"/>
      <c r="D29" s="29"/>
      <c r="E29" s="38" t="s">
        <v>47</v>
      </c>
      <c r="F29" s="30"/>
      <c r="G29" s="30"/>
      <c r="H29" s="30"/>
      <c r="I29" s="21"/>
      <c r="J29" s="21"/>
      <c r="K29" s="21"/>
      <c r="L29" s="21"/>
      <c r="M29" s="21"/>
      <c r="N29" s="21"/>
      <c r="O29" s="21"/>
      <c r="P29" s="21"/>
      <c r="Q29" s="21"/>
      <c r="S29" s="8"/>
    </row>
    <row r="30" spans="1:20" ht="17.2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S30" s="8"/>
    </row>
    <row r="31" spans="1:20" ht="18" customHeight="1" x14ac:dyDescent="0.25">
      <c r="A31" s="28" t="s">
        <v>12</v>
      </c>
      <c r="B31" s="4" t="s">
        <v>41</v>
      </c>
      <c r="C31" s="3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S31" s="8"/>
    </row>
    <row r="32" spans="1:20" ht="17.2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S32" s="8"/>
    </row>
    <row r="33" spans="1:61" ht="17.100000000000001" customHeight="1" x14ac:dyDescent="0.25">
      <c r="A33" s="33"/>
      <c r="B33" s="27" t="s">
        <v>14</v>
      </c>
      <c r="C33" s="172" t="s">
        <v>42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</row>
    <row r="34" spans="1:61" ht="16.5" customHeight="1" x14ac:dyDescent="0.25">
      <c r="A34" s="33"/>
      <c r="B34" s="27">
        <v>1</v>
      </c>
      <c r="C34" s="87" t="s">
        <v>73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10"/>
    </row>
    <row r="35" spans="1:6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</row>
    <row r="36" spans="1:61" ht="18" customHeight="1" x14ac:dyDescent="0.25">
      <c r="A36" s="46" t="s">
        <v>15</v>
      </c>
      <c r="B36" s="34" t="s">
        <v>43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61" s="23" customFormat="1" ht="15.75" x14ac:dyDescent="0.25">
      <c r="A37" s="59" t="s">
        <v>78</v>
      </c>
      <c r="B37" s="34"/>
      <c r="U37" s="56"/>
      <c r="V37" s="56"/>
    </row>
    <row r="38" spans="1:61" ht="15.75" x14ac:dyDescent="0.25">
      <c r="B38" s="4"/>
      <c r="Q38" s="23" t="s">
        <v>44</v>
      </c>
    </row>
    <row r="39" spans="1:61" ht="31.5" customHeight="1" x14ac:dyDescent="0.25">
      <c r="A39" s="115" t="s">
        <v>14</v>
      </c>
      <c r="B39" s="104" t="s">
        <v>101</v>
      </c>
      <c r="C39" s="105"/>
      <c r="D39" s="105"/>
      <c r="E39" s="106"/>
      <c r="F39" s="96" t="s">
        <v>10</v>
      </c>
      <c r="G39" s="96"/>
      <c r="H39" s="96"/>
      <c r="I39" s="99" t="s">
        <v>50</v>
      </c>
      <c r="J39" s="96"/>
      <c r="K39" s="96"/>
      <c r="L39" s="96"/>
      <c r="M39" s="96"/>
      <c r="N39" s="96"/>
      <c r="O39" s="99" t="s">
        <v>11</v>
      </c>
      <c r="P39" s="96"/>
      <c r="Q39" s="96"/>
      <c r="R39" s="10"/>
    </row>
    <row r="40" spans="1:61" ht="30" x14ac:dyDescent="0.25">
      <c r="A40" s="116"/>
      <c r="B40" s="107"/>
      <c r="C40" s="108"/>
      <c r="D40" s="108"/>
      <c r="E40" s="109"/>
      <c r="F40" s="9" t="s">
        <v>7</v>
      </c>
      <c r="G40" s="9" t="s">
        <v>8</v>
      </c>
      <c r="H40" s="9" t="s">
        <v>9</v>
      </c>
      <c r="I40" s="96" t="s">
        <v>7</v>
      </c>
      <c r="J40" s="96"/>
      <c r="K40" s="113" t="s">
        <v>8</v>
      </c>
      <c r="L40" s="114"/>
      <c r="M40" s="96" t="s">
        <v>9</v>
      </c>
      <c r="N40" s="96"/>
      <c r="O40" s="11" t="s">
        <v>7</v>
      </c>
      <c r="P40" s="9" t="s">
        <v>8</v>
      </c>
      <c r="Q40" s="9" t="s">
        <v>9</v>
      </c>
      <c r="R40" s="10"/>
      <c r="W40" s="10"/>
      <c r="X40" s="10"/>
      <c r="Y40" s="10"/>
    </row>
    <row r="41" spans="1:61" x14ac:dyDescent="0.25">
      <c r="A41" s="16">
        <v>1</v>
      </c>
      <c r="B41" s="96">
        <v>2</v>
      </c>
      <c r="C41" s="96"/>
      <c r="D41" s="96"/>
      <c r="E41" s="96"/>
      <c r="F41" s="9">
        <v>3</v>
      </c>
      <c r="G41" s="9">
        <v>4</v>
      </c>
      <c r="H41" s="9">
        <v>5</v>
      </c>
      <c r="I41" s="96">
        <v>6</v>
      </c>
      <c r="J41" s="96"/>
      <c r="K41" s="113">
        <v>7</v>
      </c>
      <c r="L41" s="114"/>
      <c r="M41" s="113">
        <v>8</v>
      </c>
      <c r="N41" s="114"/>
      <c r="O41" s="9">
        <v>9</v>
      </c>
      <c r="P41" s="9">
        <v>10</v>
      </c>
      <c r="Q41" s="9">
        <v>11</v>
      </c>
      <c r="R41" s="13"/>
      <c r="W41" s="10"/>
      <c r="X41" s="10"/>
      <c r="Y41" s="10"/>
    </row>
    <row r="42" spans="1:61" ht="37.5" customHeight="1" x14ac:dyDescent="0.25">
      <c r="A42" s="16">
        <v>1</v>
      </c>
      <c r="B42" s="117" t="s">
        <v>74</v>
      </c>
      <c r="C42" s="117"/>
      <c r="D42" s="117"/>
      <c r="E42" s="117"/>
      <c r="F42" s="17">
        <v>0</v>
      </c>
      <c r="G42" s="64">
        <f>K65</f>
        <v>67000</v>
      </c>
      <c r="H42" s="17">
        <f>G42+F42</f>
        <v>67000</v>
      </c>
      <c r="I42" s="103">
        <v>0</v>
      </c>
      <c r="J42" s="103"/>
      <c r="K42" s="103">
        <f>P65</f>
        <v>66366.02</v>
      </c>
      <c r="L42" s="103"/>
      <c r="M42" s="103">
        <f>I42+K42</f>
        <v>66366.02</v>
      </c>
      <c r="N42" s="103"/>
      <c r="O42" s="17">
        <f>I42-F42</f>
        <v>0</v>
      </c>
      <c r="P42" s="17">
        <f>K42-G42</f>
        <v>-633.97999999999593</v>
      </c>
      <c r="Q42" s="17">
        <f>O42+P42</f>
        <v>-633.97999999999593</v>
      </c>
      <c r="R42" s="10"/>
      <c r="W42" s="10"/>
      <c r="X42" s="45"/>
      <c r="Y42" s="10"/>
    </row>
    <row r="43" spans="1:61" ht="18" customHeight="1" x14ac:dyDescent="0.25">
      <c r="A43" s="12"/>
      <c r="B43" s="100" t="s">
        <v>13</v>
      </c>
      <c r="C43" s="101"/>
      <c r="D43" s="101"/>
      <c r="E43" s="102"/>
      <c r="F43" s="17">
        <f>SUM(F42:F42)</f>
        <v>0</v>
      </c>
      <c r="G43" s="17">
        <f>SUM(G42:G42)</f>
        <v>67000</v>
      </c>
      <c r="H43" s="17">
        <f>F43+G43</f>
        <v>67000</v>
      </c>
      <c r="I43" s="103">
        <f>I42</f>
        <v>0</v>
      </c>
      <c r="J43" s="103"/>
      <c r="K43" s="103">
        <f>SUM(K42:L42)</f>
        <v>66366.02</v>
      </c>
      <c r="L43" s="103"/>
      <c r="M43" s="103">
        <f>SUM(M42:N42)</f>
        <v>66366.02</v>
      </c>
      <c r="N43" s="103"/>
      <c r="O43" s="17">
        <f>SUM(O42:O42)</f>
        <v>0</v>
      </c>
      <c r="P43" s="17">
        <f>SUM(P42:P42)</f>
        <v>-633.97999999999593</v>
      </c>
      <c r="Q43" s="17">
        <f>O43+P43</f>
        <v>-633.97999999999593</v>
      </c>
      <c r="W43" s="10"/>
      <c r="X43" s="10"/>
      <c r="Y43" s="10"/>
    </row>
    <row r="44" spans="1:61" s="23" customFormat="1" ht="24.75" customHeight="1" x14ac:dyDescent="0.25">
      <c r="A44" s="53" t="s">
        <v>76</v>
      </c>
      <c r="B4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5"/>
      <c r="U44" s="56"/>
      <c r="V44" s="56"/>
    </row>
    <row r="45" spans="1:61" s="23" customFormat="1" ht="15.75" customHeight="1" x14ac:dyDescent="0.25">
      <c r="A45" s="53"/>
      <c r="B45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5"/>
      <c r="U45" s="56"/>
      <c r="V45" s="56"/>
    </row>
    <row r="46" spans="1:61" s="23" customFormat="1" ht="18.75" customHeight="1" x14ac:dyDescent="0.25">
      <c r="B46" s="57" t="s">
        <v>14</v>
      </c>
      <c r="C46" s="84" t="s">
        <v>77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6"/>
      <c r="S46" s="55"/>
      <c r="U46" s="56"/>
      <c r="V46" s="56"/>
    </row>
    <row r="47" spans="1:61" s="23" customFormat="1" ht="25.5" customHeight="1" x14ac:dyDescent="0.25">
      <c r="B47" s="57">
        <v>1</v>
      </c>
      <c r="C47" s="84">
        <v>2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6"/>
      <c r="S47" s="55"/>
      <c r="U47" s="56"/>
      <c r="V47" s="56"/>
    </row>
    <row r="48" spans="1:61" s="23" customFormat="1" ht="22.5" customHeight="1" x14ac:dyDescent="0.25">
      <c r="B48" s="58"/>
      <c r="C48" s="90" t="s">
        <v>94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2"/>
      <c r="U48" s="56"/>
      <c r="V48" s="56"/>
    </row>
    <row r="49" spans="1:25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W49" s="10"/>
      <c r="X49" s="10"/>
      <c r="Y49" s="10"/>
    </row>
    <row r="50" spans="1:25" ht="17.25" customHeight="1" x14ac:dyDescent="0.25">
      <c r="A50" s="46" t="s">
        <v>48</v>
      </c>
      <c r="B50" s="39" t="s">
        <v>49</v>
      </c>
    </row>
    <row r="51" spans="1:25" ht="15.75" x14ac:dyDescent="0.25">
      <c r="B51" s="4"/>
      <c r="Q51" s="23" t="s">
        <v>44</v>
      </c>
    </row>
    <row r="52" spans="1:25" ht="30.75" customHeight="1" x14ac:dyDescent="0.25">
      <c r="A52" s="95" t="s">
        <v>14</v>
      </c>
      <c r="B52" s="95" t="s">
        <v>16</v>
      </c>
      <c r="C52" s="95"/>
      <c r="D52" s="95"/>
      <c r="E52" s="95"/>
      <c r="F52" s="95" t="s">
        <v>10</v>
      </c>
      <c r="G52" s="95"/>
      <c r="H52" s="95"/>
      <c r="I52" s="95" t="s">
        <v>50</v>
      </c>
      <c r="J52" s="95"/>
      <c r="K52" s="95"/>
      <c r="L52" s="95"/>
      <c r="M52" s="95"/>
      <c r="N52" s="95"/>
      <c r="O52" s="95" t="s">
        <v>11</v>
      </c>
      <c r="P52" s="95"/>
      <c r="Q52" s="95"/>
    </row>
    <row r="53" spans="1:25" ht="33" customHeight="1" x14ac:dyDescent="0.25">
      <c r="A53" s="95"/>
      <c r="B53" s="95"/>
      <c r="C53" s="95"/>
      <c r="D53" s="95"/>
      <c r="E53" s="95"/>
      <c r="F53" s="66" t="s">
        <v>7</v>
      </c>
      <c r="G53" s="66" t="s">
        <v>8</v>
      </c>
      <c r="H53" s="66" t="s">
        <v>9</v>
      </c>
      <c r="I53" s="95" t="s">
        <v>7</v>
      </c>
      <c r="J53" s="95"/>
      <c r="K53" s="111" t="s">
        <v>8</v>
      </c>
      <c r="L53" s="112"/>
      <c r="M53" s="95" t="s">
        <v>9</v>
      </c>
      <c r="N53" s="95"/>
      <c r="O53" s="66" t="s">
        <v>7</v>
      </c>
      <c r="P53" s="66" t="s">
        <v>8</v>
      </c>
      <c r="Q53" s="66" t="s">
        <v>9</v>
      </c>
    </row>
    <row r="54" spans="1:25" ht="18" customHeight="1" x14ac:dyDescent="0.25">
      <c r="A54" s="67">
        <v>1</v>
      </c>
      <c r="B54" s="95">
        <v>2</v>
      </c>
      <c r="C54" s="95"/>
      <c r="D54" s="95"/>
      <c r="E54" s="95"/>
      <c r="F54" s="66">
        <v>3</v>
      </c>
      <c r="G54" s="66">
        <v>4</v>
      </c>
      <c r="H54" s="66">
        <v>5</v>
      </c>
      <c r="I54" s="95">
        <v>6</v>
      </c>
      <c r="J54" s="95"/>
      <c r="K54" s="111">
        <v>7</v>
      </c>
      <c r="L54" s="112"/>
      <c r="M54" s="111">
        <v>8</v>
      </c>
      <c r="N54" s="112"/>
      <c r="O54" s="66">
        <v>9</v>
      </c>
      <c r="P54" s="66">
        <v>10</v>
      </c>
      <c r="Q54" s="66">
        <v>11</v>
      </c>
    </row>
    <row r="55" spans="1:25" ht="63.75" customHeight="1" x14ac:dyDescent="0.25">
      <c r="A55" s="68"/>
      <c r="B55" s="125" t="s">
        <v>75</v>
      </c>
      <c r="C55" s="125"/>
      <c r="D55" s="125"/>
      <c r="E55" s="125"/>
      <c r="F55" s="69">
        <f>F43</f>
        <v>0</v>
      </c>
      <c r="G55" s="69">
        <f>G43</f>
        <v>67000</v>
      </c>
      <c r="H55" s="69">
        <f>F55+G55</f>
        <v>67000</v>
      </c>
      <c r="I55" s="98">
        <f>I43</f>
        <v>0</v>
      </c>
      <c r="J55" s="110"/>
      <c r="K55" s="98">
        <f>K43</f>
        <v>66366.02</v>
      </c>
      <c r="L55" s="110"/>
      <c r="M55" s="98">
        <f>I55+K55</f>
        <v>66366.02</v>
      </c>
      <c r="N55" s="110"/>
      <c r="O55" s="69">
        <f>O43</f>
        <v>0</v>
      </c>
      <c r="P55" s="69">
        <f>P43</f>
        <v>-633.97999999999593</v>
      </c>
      <c r="Q55" s="69">
        <f>O55+P55</f>
        <v>-633.97999999999593</v>
      </c>
      <c r="V55" s="80">
        <f>M56/H56*100</f>
        <v>99.05376119402986</v>
      </c>
    </row>
    <row r="56" spans="1:25" ht="17.25" customHeight="1" x14ac:dyDescent="0.25">
      <c r="A56" s="68"/>
      <c r="B56" s="97" t="s">
        <v>13</v>
      </c>
      <c r="C56" s="97"/>
      <c r="D56" s="97"/>
      <c r="E56" s="97"/>
      <c r="F56" s="70">
        <f>F55</f>
        <v>0</v>
      </c>
      <c r="G56" s="70">
        <f>G55</f>
        <v>67000</v>
      </c>
      <c r="H56" s="70">
        <f>H55</f>
        <v>67000</v>
      </c>
      <c r="I56" s="98">
        <f>I55</f>
        <v>0</v>
      </c>
      <c r="J56" s="98"/>
      <c r="K56" s="98">
        <f>K55</f>
        <v>66366.02</v>
      </c>
      <c r="L56" s="98"/>
      <c r="M56" s="98">
        <f>I56+K56</f>
        <v>66366.02</v>
      </c>
      <c r="N56" s="110"/>
      <c r="O56" s="70">
        <f>O55</f>
        <v>0</v>
      </c>
      <c r="P56" s="70">
        <f>P55</f>
        <v>-633.97999999999593</v>
      </c>
      <c r="Q56" s="70">
        <f>O56+P56</f>
        <v>-633.97999999999593</v>
      </c>
      <c r="V56" s="56"/>
    </row>
    <row r="57" spans="1:25" x14ac:dyDescent="0.25">
      <c r="V57" s="56"/>
    </row>
    <row r="58" spans="1:25" ht="15.75" x14ac:dyDescent="0.25">
      <c r="A58" s="46" t="s">
        <v>52</v>
      </c>
      <c r="B58" s="4" t="s">
        <v>61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V58" s="56"/>
    </row>
    <row r="59" spans="1:25" s="23" customFormat="1" ht="15.75" x14ac:dyDescent="0.25">
      <c r="A59" s="93" t="s">
        <v>79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U59" s="56"/>
      <c r="V59" s="56"/>
    </row>
    <row r="60" spans="1:25" ht="50.25" customHeight="1" x14ac:dyDescent="0.25">
      <c r="A60" s="96" t="s">
        <v>14</v>
      </c>
      <c r="B60" s="96" t="s">
        <v>19</v>
      </c>
      <c r="C60" s="96"/>
      <c r="D60" s="96"/>
      <c r="E60" s="96"/>
      <c r="F60" s="96" t="s">
        <v>17</v>
      </c>
      <c r="G60" s="96" t="s">
        <v>18</v>
      </c>
      <c r="H60" s="96"/>
      <c r="I60" s="96" t="s">
        <v>10</v>
      </c>
      <c r="J60" s="96"/>
      <c r="K60" s="96"/>
      <c r="L60" s="96"/>
      <c r="M60" s="96"/>
      <c r="N60" s="96"/>
      <c r="O60" s="99" t="s">
        <v>51</v>
      </c>
      <c r="P60" s="96"/>
      <c r="Q60" s="96"/>
      <c r="R60" s="96" t="s">
        <v>11</v>
      </c>
      <c r="S60" s="96"/>
      <c r="T60" s="96"/>
      <c r="V60" s="56"/>
    </row>
    <row r="61" spans="1:25" ht="34.5" customHeight="1" x14ac:dyDescent="0.25">
      <c r="A61" s="96"/>
      <c r="B61" s="96"/>
      <c r="C61" s="96"/>
      <c r="D61" s="96"/>
      <c r="E61" s="96"/>
      <c r="F61" s="96"/>
      <c r="G61" s="96"/>
      <c r="H61" s="96"/>
      <c r="I61" s="96" t="s">
        <v>7</v>
      </c>
      <c r="J61" s="96"/>
      <c r="K61" s="96" t="s">
        <v>8</v>
      </c>
      <c r="L61" s="96"/>
      <c r="M61" s="96" t="s">
        <v>9</v>
      </c>
      <c r="N61" s="96"/>
      <c r="O61" s="9" t="s">
        <v>7</v>
      </c>
      <c r="P61" s="9" t="s">
        <v>8</v>
      </c>
      <c r="Q61" s="9" t="s">
        <v>9</v>
      </c>
      <c r="R61" s="9" t="s">
        <v>7</v>
      </c>
      <c r="S61" s="9" t="s">
        <v>8</v>
      </c>
      <c r="T61" s="9" t="s">
        <v>9</v>
      </c>
      <c r="V61" s="56"/>
    </row>
    <row r="62" spans="1:25" x14ac:dyDescent="0.25">
      <c r="A62" s="18">
        <v>1</v>
      </c>
      <c r="B62" s="82">
        <v>2</v>
      </c>
      <c r="C62" s="149"/>
      <c r="D62" s="149"/>
      <c r="E62" s="83"/>
      <c r="F62" s="18">
        <v>3</v>
      </c>
      <c r="G62" s="82">
        <v>4</v>
      </c>
      <c r="H62" s="83"/>
      <c r="I62" s="82">
        <v>5</v>
      </c>
      <c r="J62" s="83"/>
      <c r="K62" s="82">
        <v>6</v>
      </c>
      <c r="L62" s="83"/>
      <c r="M62" s="82">
        <v>7</v>
      </c>
      <c r="N62" s="83"/>
      <c r="O62" s="18">
        <v>8</v>
      </c>
      <c r="P62" s="18">
        <v>9</v>
      </c>
      <c r="Q62" s="18">
        <v>10</v>
      </c>
      <c r="R62" s="18">
        <v>11</v>
      </c>
      <c r="S62" s="18">
        <v>12</v>
      </c>
      <c r="T62" s="18">
        <v>13</v>
      </c>
      <c r="V62" s="56"/>
    </row>
    <row r="63" spans="1:25" ht="20.25" customHeight="1" x14ac:dyDescent="0.25">
      <c r="A63" s="18"/>
      <c r="B63" s="138" t="s">
        <v>73</v>
      </c>
      <c r="C63" s="147"/>
      <c r="D63" s="147"/>
      <c r="E63" s="147"/>
      <c r="F63" s="147"/>
      <c r="G63" s="147"/>
      <c r="H63" s="147"/>
      <c r="I63" s="147"/>
      <c r="J63" s="148"/>
      <c r="K63" s="127"/>
      <c r="L63" s="127"/>
      <c r="M63" s="127"/>
      <c r="N63" s="127"/>
      <c r="O63" s="12"/>
      <c r="P63" s="12"/>
      <c r="Q63" s="12"/>
      <c r="R63" s="12"/>
      <c r="S63" s="12"/>
      <c r="T63" s="12"/>
      <c r="V63" s="56"/>
    </row>
    <row r="64" spans="1:25" ht="18" customHeight="1" x14ac:dyDescent="0.25">
      <c r="A64" s="18"/>
      <c r="B64" s="138" t="s">
        <v>27</v>
      </c>
      <c r="C64" s="147"/>
      <c r="D64" s="147"/>
      <c r="E64" s="147"/>
      <c r="F64" s="19"/>
      <c r="G64" s="123"/>
      <c r="H64" s="147"/>
      <c r="I64" s="123"/>
      <c r="J64" s="148"/>
      <c r="K64" s="127"/>
      <c r="L64" s="127"/>
      <c r="M64" s="127"/>
      <c r="N64" s="127"/>
      <c r="O64" s="12"/>
      <c r="P64" s="12"/>
      <c r="Q64" s="12"/>
      <c r="R64" s="12"/>
      <c r="S64" s="12"/>
      <c r="T64" s="12"/>
      <c r="V64" s="56"/>
    </row>
    <row r="65" spans="1:29" ht="18" customHeight="1" x14ac:dyDescent="0.25">
      <c r="A65" s="67">
        <v>1</v>
      </c>
      <c r="B65" s="119" t="s">
        <v>22</v>
      </c>
      <c r="C65" s="120"/>
      <c r="D65" s="120"/>
      <c r="E65" s="120"/>
      <c r="F65" s="19" t="s">
        <v>21</v>
      </c>
      <c r="G65" s="123" t="s">
        <v>25</v>
      </c>
      <c r="H65" s="120"/>
      <c r="I65" s="132"/>
      <c r="J65" s="124"/>
      <c r="K65" s="126">
        <f>K66</f>
        <v>67000</v>
      </c>
      <c r="L65" s="122"/>
      <c r="M65" s="128">
        <f>K65+I65</f>
        <v>67000</v>
      </c>
      <c r="N65" s="95"/>
      <c r="O65" s="71"/>
      <c r="P65" s="71">
        <f>P66</f>
        <v>66366.02</v>
      </c>
      <c r="Q65" s="71">
        <f>P65+O65</f>
        <v>66366.02</v>
      </c>
      <c r="R65" s="71">
        <f>O65-I65</f>
        <v>0</v>
      </c>
      <c r="S65" s="71">
        <f>P65-K65</f>
        <v>-633.97999999999593</v>
      </c>
      <c r="T65" s="71">
        <f>S65+R65</f>
        <v>-633.97999999999593</v>
      </c>
      <c r="V65" s="56"/>
    </row>
    <row r="66" spans="1:29" ht="32.25" customHeight="1" x14ac:dyDescent="0.25">
      <c r="A66" s="67">
        <v>2</v>
      </c>
      <c r="B66" s="119" t="s">
        <v>63</v>
      </c>
      <c r="C66" s="142"/>
      <c r="D66" s="142"/>
      <c r="E66" s="143"/>
      <c r="F66" s="19" t="s">
        <v>21</v>
      </c>
      <c r="G66" s="123" t="s">
        <v>25</v>
      </c>
      <c r="H66" s="120"/>
      <c r="I66" s="132"/>
      <c r="J66" s="124"/>
      <c r="K66" s="129">
        <v>67000</v>
      </c>
      <c r="L66" s="129"/>
      <c r="M66" s="128">
        <f>K66</f>
        <v>67000</v>
      </c>
      <c r="N66" s="95"/>
      <c r="O66" s="66"/>
      <c r="P66" s="72">
        <f>66366.02</f>
        <v>66366.02</v>
      </c>
      <c r="Q66" s="71">
        <f>P66</f>
        <v>66366.02</v>
      </c>
      <c r="R66" s="66"/>
      <c r="S66" s="71">
        <f>P66-K66</f>
        <v>-633.97999999999593</v>
      </c>
      <c r="T66" s="71">
        <f>S66</f>
        <v>-633.97999999999593</v>
      </c>
      <c r="V66" s="56"/>
    </row>
    <row r="67" spans="1:29" ht="33.75" customHeight="1" x14ac:dyDescent="0.25">
      <c r="A67" s="67">
        <v>3</v>
      </c>
      <c r="B67" s="130" t="s">
        <v>83</v>
      </c>
      <c r="C67" s="131"/>
      <c r="D67" s="131"/>
      <c r="E67" s="131"/>
      <c r="F67" s="20" t="s">
        <v>23</v>
      </c>
      <c r="G67" s="150" t="s">
        <v>32</v>
      </c>
      <c r="H67" s="151"/>
      <c r="I67" s="136"/>
      <c r="J67" s="152"/>
      <c r="K67" s="133">
        <v>18</v>
      </c>
      <c r="L67" s="134"/>
      <c r="M67" s="135">
        <f>I67+K67</f>
        <v>18</v>
      </c>
      <c r="N67" s="135"/>
      <c r="O67" s="74"/>
      <c r="P67" s="74">
        <v>18</v>
      </c>
      <c r="Q67" s="74">
        <f>P67</f>
        <v>18</v>
      </c>
      <c r="R67" s="74"/>
      <c r="S67" s="73">
        <f>P67-K67</f>
        <v>0</v>
      </c>
      <c r="T67" s="73">
        <f>S67</f>
        <v>0</v>
      </c>
      <c r="V67" s="56"/>
    </row>
    <row r="68" spans="1:29" ht="33.75" customHeight="1" x14ac:dyDescent="0.25">
      <c r="A68" s="67">
        <v>4</v>
      </c>
      <c r="B68" s="166" t="s">
        <v>69</v>
      </c>
      <c r="C68" s="167"/>
      <c r="D68" s="167"/>
      <c r="E68" s="167"/>
      <c r="F68" s="20" t="s">
        <v>23</v>
      </c>
      <c r="G68" s="150" t="s">
        <v>32</v>
      </c>
      <c r="H68" s="151"/>
      <c r="I68" s="136"/>
      <c r="J68" s="152"/>
      <c r="K68" s="133">
        <v>6</v>
      </c>
      <c r="L68" s="134"/>
      <c r="M68" s="135">
        <f>I68+K68</f>
        <v>6</v>
      </c>
      <c r="N68" s="135"/>
      <c r="O68" s="74"/>
      <c r="P68" s="74">
        <v>6</v>
      </c>
      <c r="Q68" s="74">
        <f>P68</f>
        <v>6</v>
      </c>
      <c r="R68" s="74"/>
      <c r="S68" s="73">
        <f>P68-K68</f>
        <v>0</v>
      </c>
      <c r="T68" s="73">
        <f>S68</f>
        <v>0</v>
      </c>
      <c r="V68" s="56"/>
    </row>
    <row r="69" spans="1:29" ht="18" customHeight="1" x14ac:dyDescent="0.25">
      <c r="A69" s="67"/>
      <c r="B69" s="193" t="s">
        <v>28</v>
      </c>
      <c r="C69" s="151"/>
      <c r="D69" s="151"/>
      <c r="E69" s="151"/>
      <c r="F69" s="20"/>
      <c r="G69" s="150"/>
      <c r="H69" s="151"/>
      <c r="I69" s="150"/>
      <c r="J69" s="152"/>
      <c r="K69" s="144"/>
      <c r="L69" s="134"/>
      <c r="M69" s="135"/>
      <c r="N69" s="135"/>
      <c r="O69" s="74"/>
      <c r="P69" s="74"/>
      <c r="Q69" s="74"/>
      <c r="R69" s="74"/>
      <c r="S69" s="75"/>
      <c r="T69" s="75"/>
      <c r="V69" s="56"/>
      <c r="W69" s="10"/>
      <c r="X69" s="10"/>
      <c r="Y69" s="10"/>
      <c r="Z69" s="10"/>
      <c r="AA69" s="10"/>
      <c r="AB69" s="10"/>
      <c r="AC69" s="10"/>
    </row>
    <row r="70" spans="1:29" ht="48" customHeight="1" x14ac:dyDescent="0.25">
      <c r="A70" s="67">
        <v>1</v>
      </c>
      <c r="B70" s="166" t="s">
        <v>84</v>
      </c>
      <c r="C70" s="167"/>
      <c r="D70" s="167"/>
      <c r="E70" s="168"/>
      <c r="F70" s="20" t="s">
        <v>23</v>
      </c>
      <c r="G70" s="150" t="s">
        <v>31</v>
      </c>
      <c r="H70" s="192"/>
      <c r="I70" s="136"/>
      <c r="J70" s="137"/>
      <c r="K70" s="136">
        <v>1</v>
      </c>
      <c r="L70" s="137"/>
      <c r="M70" s="153">
        <f>I70+K70</f>
        <v>1</v>
      </c>
      <c r="N70" s="154"/>
      <c r="O70" s="74"/>
      <c r="P70" s="74">
        <v>1</v>
      </c>
      <c r="Q70" s="74">
        <f>P70</f>
        <v>1</v>
      </c>
      <c r="R70" s="73"/>
      <c r="S70" s="73">
        <f>P70-K70</f>
        <v>0</v>
      </c>
      <c r="T70" s="73">
        <f>R70</f>
        <v>0</v>
      </c>
      <c r="V70" s="56"/>
      <c r="W70" s="47"/>
      <c r="X70" s="47"/>
      <c r="Y70" s="47"/>
      <c r="Z70" s="47"/>
      <c r="AA70" s="47"/>
      <c r="AB70" s="47"/>
      <c r="AC70" s="47"/>
    </row>
    <row r="71" spans="1:29" ht="49.5" customHeight="1" x14ac:dyDescent="0.25">
      <c r="A71" s="67">
        <v>2</v>
      </c>
      <c r="B71" s="166" t="s">
        <v>85</v>
      </c>
      <c r="C71" s="167"/>
      <c r="D71" s="167"/>
      <c r="E71" s="168"/>
      <c r="F71" s="20" t="s">
        <v>23</v>
      </c>
      <c r="G71" s="150" t="s">
        <v>31</v>
      </c>
      <c r="H71" s="192"/>
      <c r="I71" s="136"/>
      <c r="J71" s="137"/>
      <c r="K71" s="136">
        <v>6</v>
      </c>
      <c r="L71" s="137"/>
      <c r="M71" s="153">
        <f>K71</f>
        <v>6</v>
      </c>
      <c r="N71" s="154"/>
      <c r="O71" s="74"/>
      <c r="P71" s="74">
        <v>6</v>
      </c>
      <c r="Q71" s="74">
        <f>P71</f>
        <v>6</v>
      </c>
      <c r="R71" s="74"/>
      <c r="S71" s="73">
        <f>P71-K71</f>
        <v>0</v>
      </c>
      <c r="T71" s="73">
        <f>S71</f>
        <v>0</v>
      </c>
      <c r="V71" s="56"/>
      <c r="W71" s="47"/>
      <c r="X71" s="47"/>
      <c r="Y71" s="47"/>
      <c r="Z71" s="47"/>
      <c r="AA71" s="47"/>
      <c r="AB71" s="47"/>
      <c r="AC71" s="47"/>
    </row>
    <row r="72" spans="1:29" ht="18.75" customHeight="1" x14ac:dyDescent="0.25">
      <c r="A72" s="67"/>
      <c r="B72" s="138" t="s">
        <v>29</v>
      </c>
      <c r="C72" s="120"/>
      <c r="D72" s="120"/>
      <c r="E72" s="120"/>
      <c r="F72" s="19"/>
      <c r="G72" s="123"/>
      <c r="H72" s="120"/>
      <c r="I72" s="123"/>
      <c r="J72" s="124"/>
      <c r="K72" s="121"/>
      <c r="L72" s="122"/>
      <c r="M72" s="128"/>
      <c r="N72" s="95"/>
      <c r="O72" s="66"/>
      <c r="P72" s="66"/>
      <c r="Q72" s="66"/>
      <c r="R72" s="66"/>
      <c r="S72" s="71"/>
      <c r="T72" s="71"/>
      <c r="V72" s="56"/>
    </row>
    <row r="73" spans="1:29" ht="18" customHeight="1" x14ac:dyDescent="0.25">
      <c r="A73" s="67">
        <v>1</v>
      </c>
      <c r="B73" s="162" t="s">
        <v>86</v>
      </c>
      <c r="C73" s="120"/>
      <c r="D73" s="120"/>
      <c r="E73" s="120"/>
      <c r="F73" s="19" t="s">
        <v>21</v>
      </c>
      <c r="G73" s="123" t="s">
        <v>26</v>
      </c>
      <c r="H73" s="120"/>
      <c r="I73" s="126"/>
      <c r="J73" s="122"/>
      <c r="K73" s="126">
        <v>53116</v>
      </c>
      <c r="L73" s="122"/>
      <c r="M73" s="128">
        <f>K73</f>
        <v>53116</v>
      </c>
      <c r="N73" s="95"/>
      <c r="O73" s="71"/>
      <c r="P73" s="76">
        <f>52482.02/P70</f>
        <v>52482.02</v>
      </c>
      <c r="Q73" s="71">
        <f>P73</f>
        <v>52482.02</v>
      </c>
      <c r="R73" s="71"/>
      <c r="S73" s="71">
        <f>P73-K73</f>
        <v>-633.9800000000032</v>
      </c>
      <c r="T73" s="71">
        <f>S73</f>
        <v>-633.9800000000032</v>
      </c>
      <c r="V73" s="81">
        <f>P73*P70</f>
        <v>52482.02</v>
      </c>
      <c r="X73" s="50"/>
    </row>
    <row r="74" spans="1:29" ht="32.25" customHeight="1" x14ac:dyDescent="0.25">
      <c r="A74" s="67">
        <v>2</v>
      </c>
      <c r="B74" s="163" t="s">
        <v>87</v>
      </c>
      <c r="C74" s="164"/>
      <c r="D74" s="164"/>
      <c r="E74" s="165"/>
      <c r="F74" s="19" t="s">
        <v>21</v>
      </c>
      <c r="G74" s="121" t="s">
        <v>26</v>
      </c>
      <c r="H74" s="155"/>
      <c r="I74" s="156"/>
      <c r="J74" s="157"/>
      <c r="K74" s="126">
        <v>2314</v>
      </c>
      <c r="L74" s="122"/>
      <c r="M74" s="128">
        <f>K74</f>
        <v>2314</v>
      </c>
      <c r="N74" s="95"/>
      <c r="O74" s="77"/>
      <c r="P74" s="75">
        <f>2314*P71/P71</f>
        <v>2314</v>
      </c>
      <c r="Q74" s="71">
        <f>P74</f>
        <v>2314</v>
      </c>
      <c r="R74" s="66"/>
      <c r="S74" s="71">
        <f>P74-K74</f>
        <v>0</v>
      </c>
      <c r="T74" s="71">
        <f>S74</f>
        <v>0</v>
      </c>
      <c r="V74" s="81">
        <f>P74*P71</f>
        <v>13884</v>
      </c>
    </row>
    <row r="75" spans="1:29" ht="18" customHeight="1" x14ac:dyDescent="0.25">
      <c r="A75" s="67"/>
      <c r="B75" s="138" t="s">
        <v>30</v>
      </c>
      <c r="C75" s="120"/>
      <c r="D75" s="120"/>
      <c r="E75" s="120"/>
      <c r="F75" s="19"/>
      <c r="G75" s="123"/>
      <c r="H75" s="120"/>
      <c r="I75" s="123"/>
      <c r="J75" s="124"/>
      <c r="K75" s="121"/>
      <c r="L75" s="122"/>
      <c r="M75" s="128"/>
      <c r="N75" s="95"/>
      <c r="O75" s="66"/>
      <c r="P75" s="66"/>
      <c r="Q75" s="66"/>
      <c r="R75" s="66"/>
      <c r="S75" s="71"/>
      <c r="T75" s="71"/>
      <c r="V75" s="51"/>
    </row>
    <row r="76" spans="1:29" ht="66" customHeight="1" x14ac:dyDescent="0.25">
      <c r="A76" s="67">
        <v>1</v>
      </c>
      <c r="B76" s="161" t="s">
        <v>88</v>
      </c>
      <c r="C76" s="120"/>
      <c r="D76" s="120"/>
      <c r="E76" s="120"/>
      <c r="F76" s="19" t="s">
        <v>24</v>
      </c>
      <c r="G76" s="123" t="s">
        <v>26</v>
      </c>
      <c r="H76" s="120"/>
      <c r="I76" s="158"/>
      <c r="J76" s="159"/>
      <c r="K76" s="145">
        <f>K70/K67*100</f>
        <v>5.5555555555555554</v>
      </c>
      <c r="L76" s="146" t="e">
        <f>L70/L67*100</f>
        <v>#DIV/0!</v>
      </c>
      <c r="M76" s="118">
        <f>K76</f>
        <v>5.5555555555555554</v>
      </c>
      <c r="N76" s="118"/>
      <c r="O76" s="78"/>
      <c r="P76" s="78">
        <f>P70/P67*100</f>
        <v>5.5555555555555554</v>
      </c>
      <c r="Q76" s="78">
        <f>P76</f>
        <v>5.5555555555555554</v>
      </c>
      <c r="R76" s="78"/>
      <c r="S76" s="78">
        <f>P76-K76</f>
        <v>0</v>
      </c>
      <c r="T76" s="78">
        <f>S76+R76</f>
        <v>0</v>
      </c>
      <c r="V76" s="51"/>
    </row>
    <row r="77" spans="1:29" ht="66" customHeight="1" x14ac:dyDescent="0.25">
      <c r="A77" s="67">
        <v>2</v>
      </c>
      <c r="B77" s="170" t="s">
        <v>89</v>
      </c>
      <c r="C77" s="170"/>
      <c r="D77" s="170"/>
      <c r="E77" s="170"/>
      <c r="F77" s="49" t="s">
        <v>24</v>
      </c>
      <c r="G77" s="121" t="s">
        <v>26</v>
      </c>
      <c r="H77" s="155"/>
      <c r="I77" s="145"/>
      <c r="J77" s="145"/>
      <c r="K77" s="145">
        <v>100</v>
      </c>
      <c r="L77" s="145"/>
      <c r="M77" s="118">
        <f>K77</f>
        <v>100</v>
      </c>
      <c r="N77" s="118"/>
      <c r="O77" s="78"/>
      <c r="P77" s="78">
        <f>P71/P68*100</f>
        <v>100</v>
      </c>
      <c r="Q77" s="78">
        <f>P77</f>
        <v>100</v>
      </c>
      <c r="R77" s="78"/>
      <c r="S77" s="78">
        <f>P77-K77</f>
        <v>0</v>
      </c>
      <c r="T77" s="78">
        <f>S77+R77</f>
        <v>0</v>
      </c>
      <c r="V77" s="51"/>
    </row>
    <row r="78" spans="1:29" s="23" customFormat="1" ht="20.25" customHeight="1" x14ac:dyDescent="0.25">
      <c r="A78" s="94" t="s">
        <v>80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</row>
    <row r="79" spans="1:29" s="23" customFormat="1" ht="15" customHeight="1" x14ac:dyDescent="0.25">
      <c r="A79" s="60"/>
      <c r="B79" s="79"/>
      <c r="C79" s="79"/>
      <c r="D79" s="79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</row>
    <row r="80" spans="1:29" s="23" customFormat="1" ht="33.75" customHeight="1" x14ac:dyDescent="0.25">
      <c r="A80" s="57" t="s">
        <v>14</v>
      </c>
      <c r="B80" s="57" t="s">
        <v>19</v>
      </c>
      <c r="C80" s="57" t="s">
        <v>17</v>
      </c>
      <c r="D80" s="84" t="s">
        <v>81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6"/>
    </row>
    <row r="81" spans="1:26" s="23" customFormat="1" ht="15" customHeight="1" x14ac:dyDescent="0.25">
      <c r="A81" s="57">
        <v>1</v>
      </c>
      <c r="B81" s="57">
        <v>2</v>
      </c>
      <c r="C81" s="57">
        <v>3</v>
      </c>
      <c r="D81" s="84">
        <v>4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6"/>
    </row>
    <row r="82" spans="1:26" s="23" customFormat="1" ht="20.100000000000001" customHeight="1" x14ac:dyDescent="0.25">
      <c r="A82" s="57">
        <v>1</v>
      </c>
      <c r="B82" s="57" t="s">
        <v>27</v>
      </c>
      <c r="C82" s="57" t="s">
        <v>100</v>
      </c>
      <c r="D82" s="139" t="s">
        <v>95</v>
      </c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1"/>
    </row>
    <row r="83" spans="1:26" s="23" customFormat="1" ht="20.100000000000001" customHeight="1" x14ac:dyDescent="0.25">
      <c r="A83" s="57">
        <v>2</v>
      </c>
      <c r="B83" s="57" t="s">
        <v>28</v>
      </c>
      <c r="C83" s="57" t="s">
        <v>23</v>
      </c>
      <c r="D83" s="139" t="s">
        <v>96</v>
      </c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1"/>
    </row>
    <row r="84" spans="1:26" s="23" customFormat="1" ht="20.100000000000001" customHeight="1" x14ac:dyDescent="0.25">
      <c r="A84" s="57">
        <v>3</v>
      </c>
      <c r="B84" s="57" t="s">
        <v>29</v>
      </c>
      <c r="C84" s="57" t="s">
        <v>100</v>
      </c>
      <c r="D84" s="139" t="s">
        <v>70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1"/>
    </row>
    <row r="85" spans="1:26" s="23" customFormat="1" ht="20.100000000000001" customHeight="1" x14ac:dyDescent="0.25">
      <c r="A85" s="57">
        <v>4</v>
      </c>
      <c r="B85" s="57" t="s">
        <v>30</v>
      </c>
      <c r="C85" s="57" t="s">
        <v>24</v>
      </c>
      <c r="D85" s="139" t="s">
        <v>96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1"/>
    </row>
    <row r="86" spans="1:26" s="23" customFormat="1" ht="22.5" customHeight="1" x14ac:dyDescent="0.25">
      <c r="A86" s="60"/>
      <c r="B86"/>
      <c r="C86"/>
      <c r="D86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</row>
    <row r="87" spans="1:26" s="23" customFormat="1" ht="22.5" customHeight="1" x14ac:dyDescent="0.25">
      <c r="A87" s="160" t="s">
        <v>82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34"/>
    </row>
    <row r="88" spans="1:26" s="23" customFormat="1" ht="22.5" customHeight="1" x14ac:dyDescent="0.25">
      <c r="A88" s="188" t="s">
        <v>97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63"/>
      <c r="U88" s="63"/>
      <c r="V88" s="63"/>
      <c r="W88" s="63"/>
      <c r="X88" s="63"/>
      <c r="Y88" s="63"/>
      <c r="Z88" s="63"/>
    </row>
    <row r="90" spans="1:26" ht="18" customHeight="1" x14ac:dyDescent="0.25">
      <c r="A90" s="34" t="s">
        <v>53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spans="1:26" ht="15.7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</row>
    <row r="92" spans="1:26" ht="18" customHeight="1" x14ac:dyDescent="0.25">
      <c r="A92" s="34"/>
      <c r="B92" s="39" t="s">
        <v>91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26" ht="15.75" x14ac:dyDescent="0.25">
      <c r="A93" s="34"/>
      <c r="B93" s="39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</row>
    <row r="94" spans="1:26" ht="15.75" x14ac:dyDescent="0.25">
      <c r="A94" s="34"/>
      <c r="B94" s="4"/>
      <c r="C94" s="34"/>
      <c r="D94" s="34"/>
      <c r="E94" s="34"/>
      <c r="F94" s="34"/>
      <c r="G94" s="34"/>
      <c r="H94" s="34"/>
      <c r="I94" s="34"/>
      <c r="J94" s="34"/>
      <c r="K94" s="34"/>
      <c r="L94" s="52"/>
      <c r="M94" s="34"/>
      <c r="N94" s="34"/>
      <c r="O94" s="34"/>
    </row>
    <row r="95" spans="1:26" ht="33.75" customHeight="1" x14ac:dyDescent="0.25">
      <c r="A95" s="34"/>
      <c r="B95" s="189" t="s">
        <v>68</v>
      </c>
      <c r="C95" s="189"/>
      <c r="D95" s="189"/>
      <c r="E95" s="189"/>
      <c r="F95" s="189"/>
      <c r="G95" s="189"/>
      <c r="H95" s="186"/>
      <c r="I95" s="186"/>
      <c r="J95" s="34"/>
      <c r="K95" s="34"/>
      <c r="L95" s="34"/>
      <c r="M95" s="178" t="s">
        <v>92</v>
      </c>
      <c r="N95" s="178"/>
      <c r="O95" s="178"/>
    </row>
    <row r="96" spans="1:26" ht="15" customHeight="1" x14ac:dyDescent="0.25">
      <c r="B96" s="15"/>
      <c r="H96" s="191" t="s">
        <v>20</v>
      </c>
      <c r="I96" s="191"/>
      <c r="M96" s="187" t="s">
        <v>93</v>
      </c>
      <c r="N96" s="187"/>
      <c r="O96" s="187"/>
    </row>
    <row r="97" spans="2:15" ht="15.75" x14ac:dyDescent="0.25">
      <c r="B97" s="2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48"/>
      <c r="N97" s="23"/>
      <c r="O97" s="23"/>
    </row>
    <row r="98" spans="2:15" ht="33" customHeight="1" x14ac:dyDescent="0.25">
      <c r="B98" s="190" t="s">
        <v>98</v>
      </c>
      <c r="C98" s="190"/>
      <c r="D98" s="190"/>
      <c r="E98" s="190"/>
      <c r="F98" s="190"/>
      <c r="G98" s="190"/>
      <c r="H98" s="186"/>
      <c r="I98" s="186"/>
      <c r="J98" s="34"/>
      <c r="K98" s="34"/>
      <c r="L98" s="34"/>
      <c r="M98" s="178" t="s">
        <v>99</v>
      </c>
      <c r="N98" s="178"/>
      <c r="O98" s="178"/>
    </row>
    <row r="99" spans="2:15" ht="15.75" customHeight="1" x14ac:dyDescent="0.25">
      <c r="H99" s="191" t="s">
        <v>20</v>
      </c>
      <c r="I99" s="191"/>
      <c r="M99" s="187" t="s">
        <v>93</v>
      </c>
      <c r="N99" s="187"/>
      <c r="O99" s="187"/>
    </row>
  </sheetData>
  <mergeCells count="177">
    <mergeCell ref="G68:H68"/>
    <mergeCell ref="I68:J68"/>
    <mergeCell ref="K68:L68"/>
    <mergeCell ref="G71:H71"/>
    <mergeCell ref="K70:L70"/>
    <mergeCell ref="B69:E69"/>
    <mergeCell ref="M96:O96"/>
    <mergeCell ref="M99:O99"/>
    <mergeCell ref="M98:O98"/>
    <mergeCell ref="A88:S88"/>
    <mergeCell ref="B95:G95"/>
    <mergeCell ref="B98:G98"/>
    <mergeCell ref="H99:I99"/>
    <mergeCell ref="H96:I96"/>
    <mergeCell ref="H98:I98"/>
    <mergeCell ref="H95:I95"/>
    <mergeCell ref="S13:T13"/>
    <mergeCell ref="S14:T14"/>
    <mergeCell ref="S16:T16"/>
    <mergeCell ref="S17:T17"/>
    <mergeCell ref="F17:K17"/>
    <mergeCell ref="M95:O95"/>
    <mergeCell ref="K55:L55"/>
    <mergeCell ref="O52:Q52"/>
    <mergeCell ref="K41:L41"/>
    <mergeCell ref="S19:T19"/>
    <mergeCell ref="S20:T20"/>
    <mergeCell ref="E20:F20"/>
    <mergeCell ref="H19:I19"/>
    <mergeCell ref="E19:F19"/>
    <mergeCell ref="C33:Q33"/>
    <mergeCell ref="H20:I20"/>
    <mergeCell ref="K19:Q19"/>
    <mergeCell ref="C25:Q25"/>
    <mergeCell ref="B19:C19"/>
    <mergeCell ref="K20:Q20"/>
    <mergeCell ref="G9:M9"/>
    <mergeCell ref="B22:Q22"/>
    <mergeCell ref="C24:Q24"/>
    <mergeCell ref="B20:C20"/>
    <mergeCell ref="B13:C13"/>
    <mergeCell ref="B16:C16"/>
    <mergeCell ref="B14:C14"/>
    <mergeCell ref="B17:C17"/>
    <mergeCell ref="M77:N77"/>
    <mergeCell ref="G10:M10"/>
    <mergeCell ref="B77:E77"/>
    <mergeCell ref="G77:H77"/>
    <mergeCell ref="K71:L71"/>
    <mergeCell ref="I70:J70"/>
    <mergeCell ref="B71:E71"/>
    <mergeCell ref="M71:N71"/>
    <mergeCell ref="G70:H70"/>
    <mergeCell ref="B68:E68"/>
    <mergeCell ref="B75:E75"/>
    <mergeCell ref="B76:E76"/>
    <mergeCell ref="B73:E73"/>
    <mergeCell ref="B74:E74"/>
    <mergeCell ref="B70:E70"/>
    <mergeCell ref="K77:L77"/>
    <mergeCell ref="I77:J77"/>
    <mergeCell ref="G76:H76"/>
    <mergeCell ref="K74:L74"/>
    <mergeCell ref="I76:J76"/>
    <mergeCell ref="G75:H75"/>
    <mergeCell ref="A87:R87"/>
    <mergeCell ref="D81:R81"/>
    <mergeCell ref="D82:R82"/>
    <mergeCell ref="D84:R84"/>
    <mergeCell ref="D85:R85"/>
    <mergeCell ref="M75:N75"/>
    <mergeCell ref="M72:N72"/>
    <mergeCell ref="M74:N74"/>
    <mergeCell ref="K73:L73"/>
    <mergeCell ref="K72:L72"/>
    <mergeCell ref="G74:H74"/>
    <mergeCell ref="I74:J74"/>
    <mergeCell ref="I69:J69"/>
    <mergeCell ref="I73:J73"/>
    <mergeCell ref="M69:N69"/>
    <mergeCell ref="M70:N70"/>
    <mergeCell ref="G72:H72"/>
    <mergeCell ref="I67:J67"/>
    <mergeCell ref="M68:N68"/>
    <mergeCell ref="G73:H73"/>
    <mergeCell ref="I72:J72"/>
    <mergeCell ref="M73:N73"/>
    <mergeCell ref="A60:A61"/>
    <mergeCell ref="K64:L64"/>
    <mergeCell ref="G64:H64"/>
    <mergeCell ref="I64:J64"/>
    <mergeCell ref="B62:E62"/>
    <mergeCell ref="I62:J62"/>
    <mergeCell ref="B60:E61"/>
    <mergeCell ref="G62:H62"/>
    <mergeCell ref="B63:J63"/>
    <mergeCell ref="B64:E64"/>
    <mergeCell ref="I71:J71"/>
    <mergeCell ref="B72:E72"/>
    <mergeCell ref="D83:R83"/>
    <mergeCell ref="M64:N64"/>
    <mergeCell ref="B66:E66"/>
    <mergeCell ref="I66:J66"/>
    <mergeCell ref="K69:L69"/>
    <mergeCell ref="K76:L76"/>
    <mergeCell ref="G67:H67"/>
    <mergeCell ref="G69:H69"/>
    <mergeCell ref="K63:L63"/>
    <mergeCell ref="G66:H66"/>
    <mergeCell ref="M66:N66"/>
    <mergeCell ref="K66:L66"/>
    <mergeCell ref="M65:N65"/>
    <mergeCell ref="B67:E67"/>
    <mergeCell ref="G65:H65"/>
    <mergeCell ref="I65:J65"/>
    <mergeCell ref="K67:L67"/>
    <mergeCell ref="M67:N67"/>
    <mergeCell ref="M55:N55"/>
    <mergeCell ref="M76:N76"/>
    <mergeCell ref="B65:E65"/>
    <mergeCell ref="K75:L75"/>
    <mergeCell ref="I75:J75"/>
    <mergeCell ref="I55:J55"/>
    <mergeCell ref="B55:E55"/>
    <mergeCell ref="M61:N61"/>
    <mergeCell ref="K65:L65"/>
    <mergeCell ref="M63:N63"/>
    <mergeCell ref="A39:A40"/>
    <mergeCell ref="B41:E41"/>
    <mergeCell ref="B42:E42"/>
    <mergeCell ref="K53:L53"/>
    <mergeCell ref="I53:J53"/>
    <mergeCell ref="F39:H39"/>
    <mergeCell ref="I43:J43"/>
    <mergeCell ref="I42:J42"/>
    <mergeCell ref="K40:L40"/>
    <mergeCell ref="B52:E53"/>
    <mergeCell ref="M40:N40"/>
    <mergeCell ref="I39:N39"/>
    <mergeCell ref="M56:N56"/>
    <mergeCell ref="K54:L54"/>
    <mergeCell ref="I52:N52"/>
    <mergeCell ref="M41:N41"/>
    <mergeCell ref="M53:N53"/>
    <mergeCell ref="M43:N43"/>
    <mergeCell ref="M54:N54"/>
    <mergeCell ref="I54:J54"/>
    <mergeCell ref="A52:A53"/>
    <mergeCell ref="F52:H52"/>
    <mergeCell ref="B43:E43"/>
    <mergeCell ref="O39:Q39"/>
    <mergeCell ref="M42:N42"/>
    <mergeCell ref="K42:L42"/>
    <mergeCell ref="B39:E40"/>
    <mergeCell ref="I40:J40"/>
    <mergeCell ref="I41:J41"/>
    <mergeCell ref="K43:L43"/>
    <mergeCell ref="R60:T60"/>
    <mergeCell ref="B56:E56"/>
    <mergeCell ref="I56:J56"/>
    <mergeCell ref="F60:F61"/>
    <mergeCell ref="K61:L61"/>
    <mergeCell ref="G60:H61"/>
    <mergeCell ref="I60:N60"/>
    <mergeCell ref="O60:Q60"/>
    <mergeCell ref="I61:J61"/>
    <mergeCell ref="K56:L56"/>
    <mergeCell ref="M62:N62"/>
    <mergeCell ref="K62:L62"/>
    <mergeCell ref="D80:R80"/>
    <mergeCell ref="C34:Q34"/>
    <mergeCell ref="C46:R46"/>
    <mergeCell ref="C47:R47"/>
    <mergeCell ref="C48:R48"/>
    <mergeCell ref="A59:R59"/>
    <mergeCell ref="A78:R78"/>
    <mergeCell ref="B54:E54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35" max="19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1216017</vt:lpstr>
      <vt:lpstr>'1216017'!Область_друку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2023-02-02T09:23:26Z</cp:lastPrinted>
  <dcterms:created xsi:type="dcterms:W3CDTF">2019-01-14T08:15:45Z</dcterms:created>
  <dcterms:modified xsi:type="dcterms:W3CDTF">2023-02-21T15:31:36Z</dcterms:modified>
</cp:coreProperties>
</file>