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ЖПМ\"/>
    </mc:Choice>
  </mc:AlternateContent>
  <bookViews>
    <workbookView xWindow="240" yWindow="60" windowWidth="20055" windowHeight="7950"/>
  </bookViews>
  <sheets>
    <sheet name="1216017" sheetId="1" r:id="rId1"/>
  </sheets>
  <definedNames>
    <definedName name="_xlnm.Print_Area" localSheetId="0">'1216017'!$A$1:$T$93</definedName>
  </definedNames>
  <calcPr calcId="152511"/>
</workbook>
</file>

<file path=xl/calcChain.xml><?xml version="1.0" encoding="utf-8"?>
<calcChain xmlns="http://schemas.openxmlformats.org/spreadsheetml/2006/main">
  <c r="K53" i="1" l="1"/>
  <c r="P53" i="1" s="1"/>
  <c r="P54" i="1" s="1"/>
  <c r="G53" i="1"/>
  <c r="G54" i="1" s="1"/>
  <c r="G40" i="1" s="1"/>
  <c r="W63" i="1"/>
  <c r="P68" i="1"/>
  <c r="Q68" i="1" s="1"/>
  <c r="K68" i="1"/>
  <c r="S68" i="1" s="1"/>
  <c r="T68" i="1" s="1"/>
  <c r="K70" i="1"/>
  <c r="I41" i="1"/>
  <c r="I53" i="1" s="1"/>
  <c r="F41" i="1"/>
  <c r="F53" i="1" s="1"/>
  <c r="S63" i="1"/>
  <c r="T63" i="1"/>
  <c r="M70" i="1"/>
  <c r="L70" i="1"/>
  <c r="P70" i="1"/>
  <c r="S70" i="1" s="1"/>
  <c r="T70" i="1" s="1"/>
  <c r="S66" i="1"/>
  <c r="Q66" i="1"/>
  <c r="M68" i="1"/>
  <c r="M66" i="1"/>
  <c r="T66" i="1"/>
  <c r="Q64" i="1"/>
  <c r="S64" i="1"/>
  <c r="T64" i="1"/>
  <c r="M64" i="1"/>
  <c r="M63" i="1"/>
  <c r="O40" i="1"/>
  <c r="O41" i="1"/>
  <c r="V68" i="1"/>
  <c r="Q63" i="1"/>
  <c r="Q70" i="1"/>
  <c r="O53" i="1"/>
  <c r="Q53" i="1" s="1"/>
  <c r="I54" i="1" l="1"/>
  <c r="M53" i="1"/>
  <c r="H40" i="1"/>
  <c r="G41" i="1"/>
  <c r="F54" i="1"/>
  <c r="H53" i="1"/>
  <c r="H54" i="1" s="1"/>
  <c r="H41" i="1"/>
  <c r="K54" i="1"/>
  <c r="K40" i="1" s="1"/>
  <c r="O54" i="1"/>
  <c r="Q54" i="1" s="1"/>
  <c r="M40" i="1" l="1"/>
  <c r="M41" i="1" s="1"/>
  <c r="K41" i="1"/>
  <c r="P40" i="1"/>
  <c r="M54" i="1"/>
  <c r="V53" i="1" s="1"/>
  <c r="P41" i="1" l="1"/>
  <c r="Q41" i="1" s="1"/>
  <c r="Q40" i="1"/>
</calcChain>
</file>

<file path=xl/sharedStrings.xml><?xml version="1.0" encoding="utf-8"?>
<sst xmlns="http://schemas.openxmlformats.org/spreadsheetml/2006/main" count="153" uniqueCount="94">
  <si>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</si>
  <si>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</si>
  <si>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</si>
  <si>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</si>
  <si>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</si>
  <si>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</si>
  <si>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</si>
  <si>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</si>
  <si>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</si>
  <si>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</si>
  <si>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</si>
  <si>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</si>
  <si>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</si>
  <si>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</si>
  <si>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</si>
  <si>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</si>
  <si>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</si>
  <si>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</si>
  <si>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</si>
  <si>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</si>
  <si>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</si>
  <si>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</si>
  <si>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од.</t>
  </si>
  <si>
    <t>%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</si>
  <si>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</si>
  <si>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</si>
  <si>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</si>
  <si>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</si>
  <si>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</si>
  <si>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</si>
  <si>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ЗВІТ</t>
  </si>
  <si>
    <t>про виконання паспорта бюджетної програми</t>
  </si>
  <si>
    <t>0620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</si>
  <si>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</si>
  <si>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</si>
  <si>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</si>
  <si>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</si>
  <si>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</si>
  <si>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</si>
  <si>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</si>
  <si>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</si>
  <si>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</si>
  <si>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>Інша діяльність, пов'язана з експлуатацією об'єктів житлово-комунального господарства</t>
  </si>
  <si>
    <t>8.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</si>
  <si>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</si>
  <si>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</si>
  <si>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</si>
  <si>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9.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</si>
  <si>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</si>
  <si>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</si>
  <si>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</si>
  <si>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(найменування головного розпорядника коштів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</si>
  <si>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</si>
  <si>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</si>
  <si>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за ЄДРПОУ)</t>
  </si>
  <si>
    <t>(код бюджету)</t>
  </si>
  <si>
    <t>Результативні показники бюджетної програми та аналіз їх виконання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</si>
  <si>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</si>
  <si>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</si>
  <si>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</si>
  <si>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Заступник директора департаменту інфраструктури міста - начальник управління житлової політики і майна</t>
  </si>
  <si>
    <t>Пояснення: п. 1 екномія коштів, роботи виконані</t>
  </si>
  <si>
    <t>Завдання 1. Капітальний ремонт дитячих і спортивних майданчиків</t>
  </si>
  <si>
    <t>Капітальний ремонт дитячих і спортивних майданчиків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</si>
  <si>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</si>
  <si>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</si>
  <si>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7.1. Аналіз розділу «Видатки (надані кредити з бюджету) та напрями використання бюджетних коштів за бюджетною програмою»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</si>
  <si>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</si>
  <si>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</si>
  <si>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</si>
  <si>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</si>
  <si>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від 01 листопада 2022 року № 359)</t>
  </si>
  <si>
    <t>Наталія ВІТКОВСЬКА</t>
  </si>
  <si>
    <t>(Власне ім'я, ПРІЗВИЩЕ)</t>
  </si>
  <si>
    <t>Пояснення: фактичне використання коштів відповідно до актів виконаних робіт, економія коштів</t>
  </si>
  <si>
    <t>Пояснення: п. 1 фактичне використання коштів відповідно до актів виконних робіт (наданих послуг), економія коштів</t>
  </si>
  <si>
    <t>Пояснення: розбіжності відсутні</t>
  </si>
  <si>
    <t>Аналіз стану виконання результативних показників: результативні показники виконані в повному обсязі, виникла економія коштів.</t>
  </si>
  <si>
    <t>грн</t>
  </si>
  <si>
    <t>Напрями використання бюджетних коштів*</t>
  </si>
  <si>
    <t>місцевого бюджету на 01.01.2024 року</t>
  </si>
  <si>
    <t>2256400000</t>
  </si>
  <si>
    <t xml:space="preserve">Забезпечення розвитку інфраструктури міста </t>
  </si>
  <si>
    <t xml:space="preserve">Покращення умов проживання та створення сприятливих умов для відпочинку мешканців міста </t>
  </si>
  <si>
    <t>обсяг видатків на капітальний ремонт дитячих та спортивних майданчиків (переможці конкурсу громадських проектів)</t>
  </si>
  <si>
    <t>кількість спортивних і дитячих майданчиків, які подані авторами проектів на участь у конкурсі громадських проектів</t>
  </si>
  <si>
    <t>електронна платформа громадський бюджет</t>
  </si>
  <si>
    <t xml:space="preserve">кількість громадських проектів (спортивних і дитячих майданчиків), які підлягають реалізації у 2023 році у рамках Програми </t>
  </si>
  <si>
    <t xml:space="preserve">середні витрати на капітальний ремонт 1 майданчика </t>
  </si>
  <si>
    <t>питома вага кількості майданчиків, що планується відремонтувати капітальним ремонтом до кількості майданчиків, що подані на участь у конкурсі громадських проектів</t>
  </si>
  <si>
    <t>Виконання бюджетної програми становить 99,9 % до затверджених призначень в 2023 р.</t>
  </si>
  <si>
    <t>Лариса ТУЗ</t>
  </si>
  <si>
    <t>Начальник відділу бухгалтерського обліку та звітності - головний бухгалтер</t>
  </si>
  <si>
    <t xml:space="preserve">Програма бюджетування за участі громадськості (Бюджет участі) Хмельницької міської територіальної громади на 2020-2023 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</si>
</sst>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84">
    <xf numFmtId="0" fontId="0" fillId="0" borderId="0" xfId="0"/>
    <xf numFmtId="0" fontId="2" fillId="0" borderId="1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Border="1" applyAlignment="1">
      <alignment vertical="center" wrapText="1"/>
    </xf>
    <xf numFmtId="0" fontId="9" fillId="0" borderId="2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2" fillId="0" borderId="0" xfId="1" applyFont="1" applyAlignment="1"/>
    <xf numFmtId="0" fontId="9" fillId="0" borderId="0" xfId="0" applyFont="1" applyAlignment="1">
      <alignment horizontal="center"/>
    </xf>
    <xf numFmtId="0" fontId="9" fillId="0" borderId="4" xfId="0" applyFont="1" applyBorder="1" applyAlignment="1"/>
    <xf numFmtId="0" fontId="7" fillId="0" borderId="4" xfId="3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7" fillId="0" borderId="0" xfId="3" applyFont="1" applyBorder="1" applyAlignment="1">
      <alignment vertical="top"/>
    </xf>
    <xf numFmtId="4" fontId="2" fillId="0" borderId="0" xfId="2" applyNumberFormat="1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2" fontId="9" fillId="0" borderId="0" xfId="0" applyNumberFormat="1" applyFont="1"/>
    <xf numFmtId="182" fontId="9" fillId="0" borderId="0" xfId="0" applyNumberFormat="1" applyFont="1"/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0" xfId="0" applyFont="1"/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18" fillId="0" borderId="0" xfId="0" applyFont="1"/>
    <xf numFmtId="0" fontId="16" fillId="0" borderId="0" xfId="0" applyFont="1" applyAlignment="1">
      <alignment horizontal="justify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7" fillId="0" borderId="3" xfId="2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9" fillId="0" borderId="0" xfId="0" applyFont="1"/>
    <xf numFmtId="182" fontId="17" fillId="0" borderId="0" xfId="0" applyNumberFormat="1" applyFont="1"/>
    <xf numFmtId="2" fontId="17" fillId="0" borderId="0" xfId="0" applyNumberFormat="1" applyFont="1"/>
    <xf numFmtId="0" fontId="2" fillId="0" borderId="1" xfId="3" applyFont="1" applyBorder="1"/>
    <xf numFmtId="0" fontId="8" fillId="0" borderId="1" xfId="0" applyFont="1" applyBorder="1"/>
    <xf numFmtId="0" fontId="20" fillId="0" borderId="0" xfId="0" applyFont="1"/>
    <xf numFmtId="0" fontId="3" fillId="0" borderId="4" xfId="0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2" fontId="2" fillId="0" borderId="0" xfId="2" applyNumberFormat="1" applyFont="1" applyAlignment="1">
      <alignment wrapText="1"/>
    </xf>
    <xf numFmtId="0" fontId="13" fillId="0" borderId="0" xfId="0" applyFont="1" applyAlignment="1">
      <alignment wrapText="1"/>
    </xf>
    <xf numFmtId="0" fontId="4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1" xfId="0" quotePrefix="1" applyFont="1" applyBorder="1" applyAlignment="1">
      <alignment horizontal="center"/>
    </xf>
    <xf numFmtId="49" fontId="2" fillId="0" borderId="1" xfId="3" applyNumberFormat="1" applyFont="1" applyBorder="1" applyAlignment="1">
      <alignment horizontal="center"/>
    </xf>
    <xf numFmtId="0" fontId="4" fillId="0" borderId="4" xfId="3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7" fillId="0" borderId="4" xfId="3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/>
    </xf>
    <xf numFmtId="0" fontId="14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/>
    </xf>
    <xf numFmtId="3" fontId="13" fillId="0" borderId="3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4" fontId="13" fillId="0" borderId="2" xfId="0" applyNumberFormat="1" applyFont="1" applyBorder="1" applyAlignment="1">
      <alignment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2"/>
  <sheetViews>
    <sheetView tabSelected="1" view="pageBreakPreview" zoomScaleNormal="100" zoomScaleSheetLayoutView="100" workbookViewId="0">
      <selection activeCell="W63" sqref="W63:W64"/>
    </sheetView>
  </sheetViews>
  <sheetFormatPr defaultRowHeight="15" x14ac:dyDescent="0.25"/>
  <cols>
    <col min="1" max="1" width="4.85546875" style="5" customWidth="1"/>
    <col min="2" max="2" width="16.7109375" style="5" customWidth="1"/>
    <col min="3" max="3" width="14" style="5" customWidth="1"/>
    <col min="4" max="4" width="9.140625" style="5"/>
    <col min="5" max="5" width="7.140625" style="5" customWidth="1"/>
    <col min="6" max="6" width="11.140625" style="5" customWidth="1"/>
    <col min="7" max="7" width="13.7109375" style="5" customWidth="1"/>
    <col min="8" max="8" width="12.7109375" style="5" customWidth="1"/>
    <col min="9" max="9" width="5.85546875" style="5" customWidth="1"/>
    <col min="10" max="10" width="7.42578125" style="5" customWidth="1"/>
    <col min="11" max="11" width="8" style="5" customWidth="1"/>
    <col min="12" max="12" width="6.85546875" style="5" customWidth="1"/>
    <col min="13" max="13" width="7.85546875" style="5" customWidth="1"/>
    <col min="14" max="14" width="6.140625" style="5" customWidth="1"/>
    <col min="15" max="15" width="14" style="5" customWidth="1"/>
    <col min="16" max="16" width="13.5703125" style="5" customWidth="1"/>
    <col min="17" max="17" width="12.5703125" style="5" customWidth="1"/>
    <col min="18" max="18" width="10.85546875" style="5" customWidth="1"/>
    <col min="19" max="19" width="12.85546875" style="5" customWidth="1"/>
    <col min="20" max="20" width="12.140625" style="5" customWidth="1"/>
    <col min="21" max="16384" width="9.140625" style="5"/>
  </cols>
  <sheetData>
    <row r="1" spans="1:20" x14ac:dyDescent="0.25">
      <c r="M1" s="2" t="s">
        <v>6</v>
      </c>
    </row>
    <row r="2" spans="1:20" x14ac:dyDescent="0.25">
      <c r="M2" s="2" t="s">
        <v>3</v>
      </c>
    </row>
    <row r="3" spans="1:20" x14ac:dyDescent="0.25">
      <c r="M3" s="2" t="s">
        <v>4</v>
      </c>
    </row>
    <row r="4" spans="1:20" x14ac:dyDescent="0.25">
      <c r="M4" s="3" t="s">
        <v>5</v>
      </c>
    </row>
    <row r="5" spans="1:20" x14ac:dyDescent="0.25">
      <c r="M5" s="3" t="s">
        <v>71</v>
      </c>
    </row>
    <row r="8" spans="1:20" x14ac:dyDescent="0.25">
      <c r="G8" s="22"/>
      <c r="H8" s="23"/>
      <c r="I8" s="23"/>
      <c r="J8" s="24" t="s">
        <v>30</v>
      </c>
      <c r="K8" s="23"/>
      <c r="L8" s="22"/>
      <c r="M8" s="23"/>
    </row>
    <row r="9" spans="1:20" ht="15.75" x14ac:dyDescent="0.25">
      <c r="F9" s="21"/>
      <c r="G9" s="105" t="s">
        <v>31</v>
      </c>
      <c r="H9" s="105"/>
      <c r="I9" s="105"/>
      <c r="J9" s="105"/>
      <c r="K9" s="105"/>
      <c r="L9" s="105"/>
      <c r="M9" s="105"/>
    </row>
    <row r="10" spans="1:20" ht="15.75" x14ac:dyDescent="0.25">
      <c r="F10" s="21"/>
      <c r="G10" s="105" t="s">
        <v>80</v>
      </c>
      <c r="H10" s="105"/>
      <c r="I10" s="105"/>
      <c r="J10" s="105"/>
      <c r="K10" s="105"/>
      <c r="L10" s="105"/>
      <c r="M10" s="105"/>
    </row>
    <row r="13" spans="1:20" ht="17.100000000000001" customHeight="1" x14ac:dyDescent="0.25">
      <c r="A13" s="36" t="s">
        <v>0</v>
      </c>
      <c r="B13" s="108">
        <v>1200000</v>
      </c>
      <c r="C13" s="108"/>
      <c r="E13" s="6"/>
      <c r="F13" s="1" t="s">
        <v>58</v>
      </c>
      <c r="G13" s="6"/>
      <c r="H13" s="6"/>
      <c r="I13" s="6"/>
      <c r="J13" s="6"/>
      <c r="K13" s="6"/>
      <c r="L13" s="6"/>
      <c r="S13" s="94" t="s">
        <v>59</v>
      </c>
      <c r="T13" s="94"/>
    </row>
    <row r="14" spans="1:20" ht="54.75" customHeight="1" x14ac:dyDescent="0.25">
      <c r="A14" s="36"/>
      <c r="B14" s="98" t="s">
        <v>49</v>
      </c>
      <c r="C14" s="98"/>
      <c r="E14" s="37"/>
      <c r="F14" s="39" t="s">
        <v>51</v>
      </c>
      <c r="G14" s="37"/>
      <c r="H14" s="37"/>
      <c r="I14" s="37"/>
      <c r="J14" s="37"/>
      <c r="K14" s="37"/>
      <c r="S14" s="95" t="s">
        <v>54</v>
      </c>
      <c r="T14" s="95"/>
    </row>
    <row r="15" spans="1:20" ht="17.100000000000001" customHeight="1" x14ac:dyDescent="0.25">
      <c r="A15" s="36"/>
      <c r="B15" s="7"/>
      <c r="S15" s="30"/>
      <c r="T15" s="30"/>
    </row>
    <row r="16" spans="1:20" ht="17.100000000000001" customHeight="1" x14ac:dyDescent="0.25">
      <c r="A16" s="36" t="s">
        <v>1</v>
      </c>
      <c r="B16" s="108">
        <v>1210000</v>
      </c>
      <c r="C16" s="108"/>
      <c r="E16" s="6"/>
      <c r="F16" s="1" t="s">
        <v>58</v>
      </c>
      <c r="G16" s="6"/>
      <c r="H16" s="6"/>
      <c r="I16" s="6"/>
      <c r="J16" s="6"/>
      <c r="K16" s="6"/>
      <c r="L16" s="6"/>
      <c r="S16" s="94" t="s">
        <v>59</v>
      </c>
      <c r="T16" s="94"/>
    </row>
    <row r="17" spans="1:61" ht="55.5" customHeight="1" x14ac:dyDescent="0.25">
      <c r="A17" s="36"/>
      <c r="B17" s="98" t="s">
        <v>49</v>
      </c>
      <c r="C17" s="98"/>
      <c r="E17" s="8"/>
      <c r="F17" s="109" t="s">
        <v>57</v>
      </c>
      <c r="G17" s="110"/>
      <c r="H17" s="110"/>
      <c r="I17" s="110"/>
      <c r="J17" s="110"/>
      <c r="K17" s="110"/>
      <c r="S17" s="95" t="s">
        <v>54</v>
      </c>
      <c r="T17" s="95"/>
    </row>
    <row r="18" spans="1:61" ht="17.100000000000001" customHeight="1" x14ac:dyDescent="0.25">
      <c r="A18" s="36"/>
      <c r="B18" s="7"/>
      <c r="S18" s="30"/>
      <c r="T18" s="30"/>
    </row>
    <row r="19" spans="1:61" ht="33" customHeight="1" x14ac:dyDescent="0.25">
      <c r="A19" s="36" t="s">
        <v>2</v>
      </c>
      <c r="B19" s="108">
        <v>1216017</v>
      </c>
      <c r="C19" s="108"/>
      <c r="E19" s="80">
        <v>6017</v>
      </c>
      <c r="F19" s="80"/>
      <c r="G19" s="6"/>
      <c r="H19" s="97" t="s">
        <v>32</v>
      </c>
      <c r="I19" s="97"/>
      <c r="J19" s="10"/>
      <c r="K19" s="99" t="s">
        <v>42</v>
      </c>
      <c r="L19" s="99"/>
      <c r="M19" s="99"/>
      <c r="N19" s="99"/>
      <c r="O19" s="99"/>
      <c r="P19" s="99"/>
      <c r="Q19" s="99"/>
      <c r="S19" s="96" t="s">
        <v>81</v>
      </c>
      <c r="T19" s="85"/>
    </row>
    <row r="20" spans="1:61" ht="72" customHeight="1" x14ac:dyDescent="0.25">
      <c r="A20" s="36"/>
      <c r="B20" s="98" t="s">
        <v>49</v>
      </c>
      <c r="C20" s="98"/>
      <c r="E20" s="118" t="s">
        <v>50</v>
      </c>
      <c r="F20" s="118"/>
      <c r="G20" s="38"/>
      <c r="H20" s="98" t="s">
        <v>52</v>
      </c>
      <c r="I20" s="98"/>
      <c r="J20" s="40"/>
      <c r="K20" s="100" t="s">
        <v>53</v>
      </c>
      <c r="L20" s="100"/>
      <c r="M20" s="100"/>
      <c r="N20" s="100"/>
      <c r="O20" s="100"/>
      <c r="P20" s="100"/>
      <c r="Q20" s="100"/>
      <c r="S20" s="95" t="s">
        <v>55</v>
      </c>
      <c r="T20" s="95"/>
    </row>
    <row r="21" spans="1:61" ht="17.100000000000001" customHeight="1" x14ac:dyDescent="0.25">
      <c r="A21" s="36"/>
    </row>
    <row r="22" spans="1:61" ht="18.75" customHeight="1" x14ac:dyDescent="0.25">
      <c r="A22" s="33" t="s">
        <v>33</v>
      </c>
      <c r="B22" s="106" t="s">
        <v>34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1:61" ht="15.75" x14ac:dyDescent="0.25">
      <c r="A23" s="22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61" ht="17.100000000000001" customHeight="1" x14ac:dyDescent="0.25">
      <c r="A24" s="22"/>
      <c r="B24" s="26" t="s">
        <v>14</v>
      </c>
      <c r="C24" s="107" t="s">
        <v>35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</row>
    <row r="25" spans="1:61" ht="17.100000000000001" customHeight="1" x14ac:dyDescent="0.25">
      <c r="A25" s="22"/>
      <c r="B25" s="26">
        <v>1</v>
      </c>
      <c r="C25" s="113" t="s">
        <v>83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61" ht="24.7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61" ht="17.100000000000001" customHeight="1" x14ac:dyDescent="0.25">
      <c r="A27" s="27" t="s">
        <v>36</v>
      </c>
      <c r="B27" s="28" t="s">
        <v>37</v>
      </c>
      <c r="C27" s="28"/>
      <c r="D27" s="28"/>
      <c r="E27" s="76" t="s">
        <v>82</v>
      </c>
      <c r="F27" s="76"/>
      <c r="G27" s="76"/>
      <c r="H27" s="76"/>
      <c r="I27" s="77"/>
      <c r="J27" s="77"/>
      <c r="K27" s="34"/>
      <c r="L27" s="34"/>
      <c r="M27" s="34"/>
      <c r="N27" s="34"/>
      <c r="O27" s="34"/>
      <c r="P27" s="34"/>
      <c r="Q27" s="34"/>
      <c r="S27" s="8"/>
    </row>
    <row r="28" spans="1:61" ht="17.2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S28" s="8"/>
    </row>
    <row r="29" spans="1:61" ht="18" customHeight="1" x14ac:dyDescent="0.25">
      <c r="A29" s="27" t="s">
        <v>12</v>
      </c>
      <c r="B29" s="4" t="s">
        <v>38</v>
      </c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S29" s="8"/>
    </row>
    <row r="30" spans="1:61" ht="17.2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S30" s="8"/>
    </row>
    <row r="31" spans="1:61" ht="17.100000000000001" customHeight="1" x14ac:dyDescent="0.25">
      <c r="A31" s="31"/>
      <c r="B31" s="26" t="s">
        <v>14</v>
      </c>
      <c r="C31" s="107" t="s">
        <v>39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</row>
    <row r="32" spans="1:61" ht="16.5" customHeight="1" x14ac:dyDescent="0.25">
      <c r="A32" s="31"/>
      <c r="B32" s="26">
        <v>1</v>
      </c>
      <c r="C32" s="175" t="s">
        <v>62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7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10"/>
    </row>
    <row r="33" spans="1:6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</row>
    <row r="34" spans="1:61" ht="18" customHeight="1" x14ac:dyDescent="0.25">
      <c r="A34" s="42" t="s">
        <v>15</v>
      </c>
      <c r="B34" s="32" t="s">
        <v>40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61" s="22" customFormat="1" ht="15.75" x14ac:dyDescent="0.25">
      <c r="A35" s="54" t="s">
        <v>66</v>
      </c>
      <c r="B35" s="32"/>
      <c r="U35" s="51"/>
      <c r="V35" s="51"/>
    </row>
    <row r="36" spans="1:61" ht="15.75" x14ac:dyDescent="0.25">
      <c r="B36" s="4"/>
      <c r="Q36" s="22" t="s">
        <v>41</v>
      </c>
    </row>
    <row r="37" spans="1:61" ht="31.5" customHeight="1" x14ac:dyDescent="0.25">
      <c r="A37" s="160" t="s">
        <v>14</v>
      </c>
      <c r="B37" s="169" t="s">
        <v>79</v>
      </c>
      <c r="C37" s="170"/>
      <c r="D37" s="170"/>
      <c r="E37" s="171"/>
      <c r="F37" s="103" t="s">
        <v>10</v>
      </c>
      <c r="G37" s="103"/>
      <c r="H37" s="103"/>
      <c r="I37" s="104" t="s">
        <v>45</v>
      </c>
      <c r="J37" s="103"/>
      <c r="K37" s="103"/>
      <c r="L37" s="103"/>
      <c r="M37" s="103"/>
      <c r="N37" s="103"/>
      <c r="O37" s="104" t="s">
        <v>11</v>
      </c>
      <c r="P37" s="103"/>
      <c r="Q37" s="103"/>
      <c r="R37" s="10"/>
    </row>
    <row r="38" spans="1:61" ht="30" x14ac:dyDescent="0.25">
      <c r="A38" s="161"/>
      <c r="B38" s="172"/>
      <c r="C38" s="173"/>
      <c r="D38" s="173"/>
      <c r="E38" s="174"/>
      <c r="F38" s="9" t="s">
        <v>7</v>
      </c>
      <c r="G38" s="9" t="s">
        <v>8</v>
      </c>
      <c r="H38" s="9" t="s">
        <v>9</v>
      </c>
      <c r="I38" s="103" t="s">
        <v>7</v>
      </c>
      <c r="J38" s="103"/>
      <c r="K38" s="101" t="s">
        <v>8</v>
      </c>
      <c r="L38" s="102"/>
      <c r="M38" s="103" t="s">
        <v>9</v>
      </c>
      <c r="N38" s="103"/>
      <c r="O38" s="11" t="s">
        <v>7</v>
      </c>
      <c r="P38" s="9" t="s">
        <v>8</v>
      </c>
      <c r="Q38" s="9" t="s">
        <v>9</v>
      </c>
      <c r="R38" s="10"/>
      <c r="W38" s="10"/>
      <c r="X38" s="10"/>
      <c r="Y38" s="10"/>
    </row>
    <row r="39" spans="1:61" x14ac:dyDescent="0.25">
      <c r="A39" s="16">
        <v>1</v>
      </c>
      <c r="B39" s="103">
        <v>2</v>
      </c>
      <c r="C39" s="103"/>
      <c r="D39" s="103"/>
      <c r="E39" s="103"/>
      <c r="F39" s="9">
        <v>3</v>
      </c>
      <c r="G39" s="9">
        <v>4</v>
      </c>
      <c r="H39" s="9">
        <v>5</v>
      </c>
      <c r="I39" s="103">
        <v>6</v>
      </c>
      <c r="J39" s="103"/>
      <c r="K39" s="101">
        <v>7</v>
      </c>
      <c r="L39" s="102"/>
      <c r="M39" s="101">
        <v>8</v>
      </c>
      <c r="N39" s="102"/>
      <c r="O39" s="9">
        <v>9</v>
      </c>
      <c r="P39" s="9">
        <v>10</v>
      </c>
      <c r="Q39" s="9">
        <v>11</v>
      </c>
      <c r="R39" s="13"/>
      <c r="W39" s="10"/>
      <c r="X39" s="10"/>
      <c r="Y39" s="10"/>
    </row>
    <row r="40" spans="1:61" ht="37.5" customHeight="1" x14ac:dyDescent="0.25">
      <c r="A40" s="16">
        <v>1</v>
      </c>
      <c r="B40" s="162" t="s">
        <v>63</v>
      </c>
      <c r="C40" s="162"/>
      <c r="D40" s="162"/>
      <c r="E40" s="162"/>
      <c r="F40" s="17">
        <v>0</v>
      </c>
      <c r="G40" s="59">
        <f>G54</f>
        <v>378492</v>
      </c>
      <c r="H40" s="17">
        <f>G40+F40</f>
        <v>378492</v>
      </c>
      <c r="I40" s="165">
        <v>0</v>
      </c>
      <c r="J40" s="165"/>
      <c r="K40" s="165">
        <f>K54</f>
        <v>378231.93</v>
      </c>
      <c r="L40" s="165"/>
      <c r="M40" s="165">
        <f>I40+K40</f>
        <v>378231.93</v>
      </c>
      <c r="N40" s="165"/>
      <c r="O40" s="17">
        <f>I40-F40</f>
        <v>0</v>
      </c>
      <c r="P40" s="17">
        <f>K40-G40</f>
        <v>-260.07000000000698</v>
      </c>
      <c r="Q40" s="17">
        <f>O40+P40</f>
        <v>-260.07000000000698</v>
      </c>
      <c r="R40" s="10"/>
      <c r="W40" s="10"/>
      <c r="X40" s="41"/>
      <c r="Y40" s="10"/>
    </row>
    <row r="41" spans="1:61" ht="18" customHeight="1" x14ac:dyDescent="0.25">
      <c r="A41" s="12"/>
      <c r="B41" s="166" t="s">
        <v>13</v>
      </c>
      <c r="C41" s="167"/>
      <c r="D41" s="167"/>
      <c r="E41" s="168"/>
      <c r="F41" s="17">
        <f>SUM(F40:F40)</f>
        <v>0</v>
      </c>
      <c r="G41" s="17">
        <f>SUM(G40:G40)</f>
        <v>378492</v>
      </c>
      <c r="H41" s="17">
        <f>F41+G41</f>
        <v>378492</v>
      </c>
      <c r="I41" s="165">
        <f>I40</f>
        <v>0</v>
      </c>
      <c r="J41" s="165"/>
      <c r="K41" s="165">
        <f>SUM(K40:L40)</f>
        <v>378231.93</v>
      </c>
      <c r="L41" s="165"/>
      <c r="M41" s="165">
        <f>SUM(M40:N40)</f>
        <v>378231.93</v>
      </c>
      <c r="N41" s="165"/>
      <c r="O41" s="17">
        <f>SUM(O40:O40)</f>
        <v>0</v>
      </c>
      <c r="P41" s="17">
        <f>SUM(P40:P40)</f>
        <v>-260.07000000000698</v>
      </c>
      <c r="Q41" s="17">
        <f>O41+P41</f>
        <v>-260.07000000000698</v>
      </c>
      <c r="W41" s="10"/>
      <c r="X41" s="10"/>
      <c r="Y41" s="10"/>
    </row>
    <row r="42" spans="1:61" s="22" customFormat="1" ht="24.75" customHeight="1" x14ac:dyDescent="0.25">
      <c r="A42" s="48" t="s">
        <v>64</v>
      </c>
      <c r="B4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50"/>
      <c r="U42" s="51"/>
      <c r="V42" s="51"/>
    </row>
    <row r="43" spans="1:61" s="22" customFormat="1" ht="15.75" customHeight="1" x14ac:dyDescent="0.25">
      <c r="A43" s="48"/>
      <c r="B43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50"/>
      <c r="U43" s="51"/>
      <c r="V43" s="51"/>
    </row>
    <row r="44" spans="1:61" s="22" customFormat="1" ht="18.75" customHeight="1" x14ac:dyDescent="0.25">
      <c r="B44" s="52" t="s">
        <v>14</v>
      </c>
      <c r="C44" s="122" t="s">
        <v>65</v>
      </c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4"/>
      <c r="S44" s="50"/>
      <c r="U44" s="51"/>
      <c r="V44" s="51"/>
    </row>
    <row r="45" spans="1:61" s="22" customFormat="1" ht="25.5" customHeight="1" x14ac:dyDescent="0.25">
      <c r="B45" s="52">
        <v>1</v>
      </c>
      <c r="C45" s="122">
        <v>2</v>
      </c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4"/>
      <c r="S45" s="50"/>
      <c r="U45" s="51"/>
      <c r="V45" s="51"/>
    </row>
    <row r="46" spans="1:61" s="22" customFormat="1" ht="22.5" customHeight="1" x14ac:dyDescent="0.25">
      <c r="B46" s="53"/>
      <c r="C46" s="178" t="s">
        <v>74</v>
      </c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80"/>
      <c r="U46" s="51"/>
      <c r="V46" s="51"/>
    </row>
    <row r="47" spans="1:61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W47" s="10"/>
      <c r="X47" s="10"/>
      <c r="Y47" s="10"/>
    </row>
    <row r="48" spans="1:61" ht="17.25" customHeight="1" x14ac:dyDescent="0.25">
      <c r="A48" s="42" t="s">
        <v>43</v>
      </c>
      <c r="B48" s="35" t="s">
        <v>44</v>
      </c>
    </row>
    <row r="49" spans="1:23" ht="15.75" x14ac:dyDescent="0.25">
      <c r="B49" s="4"/>
      <c r="Q49" s="22" t="s">
        <v>41</v>
      </c>
    </row>
    <row r="50" spans="1:23" ht="30.75" customHeight="1" x14ac:dyDescent="0.25">
      <c r="A50" s="88" t="s">
        <v>14</v>
      </c>
      <c r="B50" s="88" t="s">
        <v>16</v>
      </c>
      <c r="C50" s="88"/>
      <c r="D50" s="88"/>
      <c r="E50" s="88"/>
      <c r="F50" s="88" t="s">
        <v>10</v>
      </c>
      <c r="G50" s="88"/>
      <c r="H50" s="88"/>
      <c r="I50" s="88" t="s">
        <v>45</v>
      </c>
      <c r="J50" s="88"/>
      <c r="K50" s="88"/>
      <c r="L50" s="88"/>
      <c r="M50" s="88"/>
      <c r="N50" s="88"/>
      <c r="O50" s="88" t="s">
        <v>11</v>
      </c>
      <c r="P50" s="88"/>
      <c r="Q50" s="88"/>
    </row>
    <row r="51" spans="1:23" ht="33" customHeight="1" x14ac:dyDescent="0.25">
      <c r="A51" s="88"/>
      <c r="B51" s="88"/>
      <c r="C51" s="88"/>
      <c r="D51" s="88"/>
      <c r="E51" s="88"/>
      <c r="F51" s="61" t="s">
        <v>7</v>
      </c>
      <c r="G51" s="61" t="s">
        <v>8</v>
      </c>
      <c r="H51" s="61" t="s">
        <v>9</v>
      </c>
      <c r="I51" s="88" t="s">
        <v>7</v>
      </c>
      <c r="J51" s="88"/>
      <c r="K51" s="163" t="s">
        <v>8</v>
      </c>
      <c r="L51" s="164"/>
      <c r="M51" s="88" t="s">
        <v>9</v>
      </c>
      <c r="N51" s="88"/>
      <c r="O51" s="61" t="s">
        <v>7</v>
      </c>
      <c r="P51" s="61" t="s">
        <v>8</v>
      </c>
      <c r="Q51" s="61" t="s">
        <v>9</v>
      </c>
    </row>
    <row r="52" spans="1:23" ht="18" customHeight="1" x14ac:dyDescent="0.25">
      <c r="A52" s="62">
        <v>1</v>
      </c>
      <c r="B52" s="88">
        <v>2</v>
      </c>
      <c r="C52" s="88"/>
      <c r="D52" s="88"/>
      <c r="E52" s="88"/>
      <c r="F52" s="61">
        <v>3</v>
      </c>
      <c r="G52" s="61">
        <v>4</v>
      </c>
      <c r="H52" s="61">
        <v>5</v>
      </c>
      <c r="I52" s="88">
        <v>6</v>
      </c>
      <c r="J52" s="88"/>
      <c r="K52" s="163">
        <v>7</v>
      </c>
      <c r="L52" s="164"/>
      <c r="M52" s="163">
        <v>8</v>
      </c>
      <c r="N52" s="164"/>
      <c r="O52" s="61">
        <v>9</v>
      </c>
      <c r="P52" s="61">
        <v>10</v>
      </c>
      <c r="Q52" s="61">
        <v>11</v>
      </c>
    </row>
    <row r="53" spans="1:23" ht="63.75" customHeight="1" x14ac:dyDescent="0.25">
      <c r="A53" s="62">
        <v>1</v>
      </c>
      <c r="B53" s="159" t="s">
        <v>93</v>
      </c>
      <c r="C53" s="159"/>
      <c r="D53" s="159"/>
      <c r="E53" s="159"/>
      <c r="F53" s="64">
        <f>F41</f>
        <v>0</v>
      </c>
      <c r="G53" s="64">
        <f>K63</f>
        <v>378492</v>
      </c>
      <c r="H53" s="64">
        <f>F53+G53</f>
        <v>378492</v>
      </c>
      <c r="I53" s="86">
        <f>I41</f>
        <v>0</v>
      </c>
      <c r="J53" s="87"/>
      <c r="K53" s="86">
        <f>P63</f>
        <v>378231.93</v>
      </c>
      <c r="L53" s="87"/>
      <c r="M53" s="86">
        <f>I53+K53</f>
        <v>378231.93</v>
      </c>
      <c r="N53" s="87"/>
      <c r="O53" s="64">
        <f>O41</f>
        <v>0</v>
      </c>
      <c r="P53" s="64">
        <f>K53-G53</f>
        <v>-260.07000000000698</v>
      </c>
      <c r="Q53" s="64">
        <f>O53+P53</f>
        <v>-260.07000000000698</v>
      </c>
      <c r="V53" s="74">
        <f>M54/H54*100</f>
        <v>99.931287847563482</v>
      </c>
    </row>
    <row r="54" spans="1:23" ht="17.25" customHeight="1" x14ac:dyDescent="0.25">
      <c r="A54" s="63"/>
      <c r="B54" s="183" t="s">
        <v>13</v>
      </c>
      <c r="C54" s="183"/>
      <c r="D54" s="183"/>
      <c r="E54" s="183"/>
      <c r="F54" s="65">
        <f>F53</f>
        <v>0</v>
      </c>
      <c r="G54" s="65">
        <f>G53</f>
        <v>378492</v>
      </c>
      <c r="H54" s="65">
        <f>H53</f>
        <v>378492</v>
      </c>
      <c r="I54" s="86">
        <f>I53</f>
        <v>0</v>
      </c>
      <c r="J54" s="86"/>
      <c r="K54" s="86">
        <f>K53</f>
        <v>378231.93</v>
      </c>
      <c r="L54" s="86"/>
      <c r="M54" s="86">
        <f>I54+K54</f>
        <v>378231.93</v>
      </c>
      <c r="N54" s="87"/>
      <c r="O54" s="65">
        <f>O53</f>
        <v>0</v>
      </c>
      <c r="P54" s="65">
        <f>P53</f>
        <v>-260.07000000000698</v>
      </c>
      <c r="Q54" s="65">
        <f>O54+P54</f>
        <v>-260.07000000000698</v>
      </c>
      <c r="V54" s="51"/>
    </row>
    <row r="55" spans="1:23" x14ac:dyDescent="0.25">
      <c r="V55" s="51"/>
    </row>
    <row r="56" spans="1:23" ht="15.75" x14ac:dyDescent="0.25">
      <c r="A56" s="42" t="s">
        <v>47</v>
      </c>
      <c r="B56" s="4" t="s">
        <v>56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V56" s="51"/>
    </row>
    <row r="57" spans="1:23" s="22" customFormat="1" ht="15.75" x14ac:dyDescent="0.25">
      <c r="A57" s="181" t="s">
        <v>67</v>
      </c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U57" s="51"/>
      <c r="V57" s="51"/>
    </row>
    <row r="58" spans="1:23" ht="50.25" customHeight="1" x14ac:dyDescent="0.25">
      <c r="A58" s="103" t="s">
        <v>14</v>
      </c>
      <c r="B58" s="103" t="s">
        <v>19</v>
      </c>
      <c r="C58" s="103"/>
      <c r="D58" s="103"/>
      <c r="E58" s="103"/>
      <c r="F58" s="103" t="s">
        <v>17</v>
      </c>
      <c r="G58" s="103" t="s">
        <v>18</v>
      </c>
      <c r="H58" s="103"/>
      <c r="I58" s="103" t="s">
        <v>10</v>
      </c>
      <c r="J58" s="103"/>
      <c r="K58" s="103"/>
      <c r="L58" s="103"/>
      <c r="M58" s="103"/>
      <c r="N58" s="103"/>
      <c r="O58" s="104" t="s">
        <v>46</v>
      </c>
      <c r="P58" s="103"/>
      <c r="Q58" s="103"/>
      <c r="R58" s="103" t="s">
        <v>11</v>
      </c>
      <c r="S58" s="103"/>
      <c r="T58" s="103"/>
      <c r="V58" s="51"/>
    </row>
    <row r="59" spans="1:23" ht="34.5" customHeight="1" x14ac:dyDescent="0.25">
      <c r="A59" s="103"/>
      <c r="B59" s="103"/>
      <c r="C59" s="103"/>
      <c r="D59" s="103"/>
      <c r="E59" s="103"/>
      <c r="F59" s="103"/>
      <c r="G59" s="103"/>
      <c r="H59" s="103"/>
      <c r="I59" s="103" t="s">
        <v>7</v>
      </c>
      <c r="J59" s="103"/>
      <c r="K59" s="103" t="s">
        <v>8</v>
      </c>
      <c r="L59" s="103"/>
      <c r="M59" s="103" t="s">
        <v>9</v>
      </c>
      <c r="N59" s="103"/>
      <c r="O59" s="9" t="s">
        <v>7</v>
      </c>
      <c r="P59" s="9" t="s">
        <v>8</v>
      </c>
      <c r="Q59" s="9" t="s">
        <v>9</v>
      </c>
      <c r="R59" s="9" t="s">
        <v>7</v>
      </c>
      <c r="S59" s="9" t="s">
        <v>8</v>
      </c>
      <c r="T59" s="9" t="s">
        <v>9</v>
      </c>
      <c r="V59" s="51"/>
    </row>
    <row r="60" spans="1:23" x14ac:dyDescent="0.25">
      <c r="A60" s="18">
        <v>1</v>
      </c>
      <c r="B60" s="133">
        <v>2</v>
      </c>
      <c r="C60" s="134"/>
      <c r="D60" s="134"/>
      <c r="E60" s="135"/>
      <c r="F60" s="18">
        <v>3</v>
      </c>
      <c r="G60" s="133">
        <v>4</v>
      </c>
      <c r="H60" s="135"/>
      <c r="I60" s="133">
        <v>5</v>
      </c>
      <c r="J60" s="135"/>
      <c r="K60" s="133">
        <v>6</v>
      </c>
      <c r="L60" s="135"/>
      <c r="M60" s="133">
        <v>7</v>
      </c>
      <c r="N60" s="135"/>
      <c r="O60" s="18">
        <v>8</v>
      </c>
      <c r="P60" s="18">
        <v>9</v>
      </c>
      <c r="Q60" s="18">
        <v>10</v>
      </c>
      <c r="R60" s="18">
        <v>11</v>
      </c>
      <c r="S60" s="18">
        <v>12</v>
      </c>
      <c r="T60" s="18">
        <v>13</v>
      </c>
      <c r="V60" s="51"/>
    </row>
    <row r="61" spans="1:23" ht="20.25" customHeight="1" x14ac:dyDescent="0.25">
      <c r="A61" s="18"/>
      <c r="B61" s="114" t="s">
        <v>62</v>
      </c>
      <c r="C61" s="131"/>
      <c r="D61" s="131"/>
      <c r="E61" s="131"/>
      <c r="F61" s="131"/>
      <c r="G61" s="131"/>
      <c r="H61" s="131"/>
      <c r="I61" s="131"/>
      <c r="J61" s="132"/>
      <c r="K61" s="130"/>
      <c r="L61" s="130"/>
      <c r="M61" s="130"/>
      <c r="N61" s="130"/>
      <c r="O61" s="12"/>
      <c r="P61" s="12"/>
      <c r="Q61" s="12"/>
      <c r="R61" s="12"/>
      <c r="S61" s="12"/>
      <c r="T61" s="12"/>
      <c r="V61" s="51"/>
    </row>
    <row r="62" spans="1:23" ht="18" customHeight="1" x14ac:dyDescent="0.25">
      <c r="A62" s="18"/>
      <c r="B62" s="114" t="s">
        <v>26</v>
      </c>
      <c r="C62" s="131"/>
      <c r="D62" s="131"/>
      <c r="E62" s="131"/>
      <c r="F62" s="19"/>
      <c r="G62" s="116"/>
      <c r="H62" s="131"/>
      <c r="I62" s="116"/>
      <c r="J62" s="132"/>
      <c r="K62" s="130"/>
      <c r="L62" s="130"/>
      <c r="M62" s="130"/>
      <c r="N62" s="130"/>
      <c r="O62" s="12"/>
      <c r="P62" s="12"/>
      <c r="Q62" s="12"/>
      <c r="R62" s="12"/>
      <c r="S62" s="12"/>
      <c r="T62" s="12"/>
      <c r="V62" s="51"/>
    </row>
    <row r="63" spans="1:23" ht="51" customHeight="1" x14ac:dyDescent="0.25">
      <c r="A63" s="62">
        <v>1</v>
      </c>
      <c r="B63" s="148" t="s">
        <v>84</v>
      </c>
      <c r="C63" s="149"/>
      <c r="D63" s="149"/>
      <c r="E63" s="150"/>
      <c r="F63" s="19" t="s">
        <v>21</v>
      </c>
      <c r="G63" s="116" t="s">
        <v>24</v>
      </c>
      <c r="H63" s="115"/>
      <c r="I63" s="151"/>
      <c r="J63" s="117"/>
      <c r="K63" s="157">
        <v>378492</v>
      </c>
      <c r="L63" s="157"/>
      <c r="M63" s="89">
        <f>K63</f>
        <v>378492</v>
      </c>
      <c r="N63" s="88"/>
      <c r="O63" s="61"/>
      <c r="P63" s="67">
        <v>378231.93</v>
      </c>
      <c r="Q63" s="66">
        <f>P63</f>
        <v>378231.93</v>
      </c>
      <c r="R63" s="61"/>
      <c r="S63" s="66">
        <f>P63-K63</f>
        <v>-260.07000000000698</v>
      </c>
      <c r="T63" s="66">
        <f>S63</f>
        <v>-260.07000000000698</v>
      </c>
      <c r="V63" s="51"/>
      <c r="W63" s="78">
        <f>P63/K63*100</f>
        <v>99.931287847563482</v>
      </c>
    </row>
    <row r="64" spans="1:23" ht="47.25" customHeight="1" x14ac:dyDescent="0.25">
      <c r="A64" s="62">
        <v>2</v>
      </c>
      <c r="B64" s="145" t="s">
        <v>85</v>
      </c>
      <c r="C64" s="146"/>
      <c r="D64" s="146"/>
      <c r="E64" s="146"/>
      <c r="F64" s="20" t="s">
        <v>22</v>
      </c>
      <c r="G64" s="140" t="s">
        <v>86</v>
      </c>
      <c r="H64" s="141"/>
      <c r="I64" s="111"/>
      <c r="J64" s="144"/>
      <c r="K64" s="147">
        <v>5</v>
      </c>
      <c r="L64" s="137"/>
      <c r="M64" s="93">
        <f>I64+K64</f>
        <v>5</v>
      </c>
      <c r="N64" s="93"/>
      <c r="O64" s="69"/>
      <c r="P64" s="69">
        <v>5</v>
      </c>
      <c r="Q64" s="69">
        <f>P64</f>
        <v>5</v>
      </c>
      <c r="R64" s="69"/>
      <c r="S64" s="68">
        <f>P64-K64</f>
        <v>0</v>
      </c>
      <c r="T64" s="68">
        <f>S64</f>
        <v>0</v>
      </c>
      <c r="V64" s="51"/>
      <c r="W64" s="78"/>
    </row>
    <row r="65" spans="1:29" ht="18" customHeight="1" x14ac:dyDescent="0.25">
      <c r="A65" s="62"/>
      <c r="B65" s="156" t="s">
        <v>27</v>
      </c>
      <c r="C65" s="141"/>
      <c r="D65" s="141"/>
      <c r="E65" s="141"/>
      <c r="F65" s="20"/>
      <c r="G65" s="140"/>
      <c r="H65" s="141"/>
      <c r="I65" s="140"/>
      <c r="J65" s="144"/>
      <c r="K65" s="136"/>
      <c r="L65" s="137"/>
      <c r="M65" s="93"/>
      <c r="N65" s="93"/>
      <c r="O65" s="69"/>
      <c r="P65" s="69"/>
      <c r="Q65" s="69"/>
      <c r="R65" s="69"/>
      <c r="S65" s="70"/>
      <c r="T65" s="70"/>
      <c r="V65" s="51"/>
      <c r="W65" s="10"/>
      <c r="X65" s="10"/>
      <c r="Y65" s="10"/>
      <c r="Z65" s="10"/>
      <c r="AA65" s="10"/>
      <c r="AB65" s="10"/>
      <c r="AC65" s="10"/>
    </row>
    <row r="66" spans="1:29" ht="48" customHeight="1" x14ac:dyDescent="0.25">
      <c r="A66" s="62">
        <v>1</v>
      </c>
      <c r="B66" s="152" t="s">
        <v>87</v>
      </c>
      <c r="C66" s="153"/>
      <c r="D66" s="153"/>
      <c r="E66" s="154"/>
      <c r="F66" s="20" t="s">
        <v>22</v>
      </c>
      <c r="G66" s="140" t="s">
        <v>86</v>
      </c>
      <c r="H66" s="155"/>
      <c r="I66" s="111"/>
      <c r="J66" s="112"/>
      <c r="K66" s="111">
        <v>3</v>
      </c>
      <c r="L66" s="112"/>
      <c r="M66" s="142">
        <f>I66+K66</f>
        <v>3</v>
      </c>
      <c r="N66" s="143"/>
      <c r="O66" s="69"/>
      <c r="P66" s="69">
        <v>3</v>
      </c>
      <c r="Q66" s="69">
        <f>P66</f>
        <v>3</v>
      </c>
      <c r="R66" s="68"/>
      <c r="S66" s="68">
        <f>P66-K66</f>
        <v>0</v>
      </c>
      <c r="T66" s="68">
        <f>R66</f>
        <v>0</v>
      </c>
      <c r="V66" s="51"/>
      <c r="W66" s="43"/>
      <c r="X66" s="43"/>
      <c r="Y66" s="43"/>
      <c r="Z66" s="43"/>
      <c r="AA66" s="43"/>
      <c r="AB66" s="43"/>
      <c r="AC66" s="43"/>
    </row>
    <row r="67" spans="1:29" ht="18.75" customHeight="1" x14ac:dyDescent="0.25">
      <c r="A67" s="62"/>
      <c r="B67" s="114" t="s">
        <v>28</v>
      </c>
      <c r="C67" s="115"/>
      <c r="D67" s="115"/>
      <c r="E67" s="115"/>
      <c r="F67" s="19"/>
      <c r="G67" s="116"/>
      <c r="H67" s="115"/>
      <c r="I67" s="116"/>
      <c r="J67" s="117"/>
      <c r="K67" s="92"/>
      <c r="L67" s="91"/>
      <c r="M67" s="89"/>
      <c r="N67" s="88"/>
      <c r="O67" s="61"/>
      <c r="P67" s="61"/>
      <c r="Q67" s="61"/>
      <c r="R67" s="61"/>
      <c r="S67" s="66"/>
      <c r="T67" s="66"/>
      <c r="V67" s="51"/>
    </row>
    <row r="68" spans="1:29" ht="32.25" customHeight="1" x14ac:dyDescent="0.25">
      <c r="A68" s="62">
        <v>1</v>
      </c>
      <c r="B68" s="120" t="s">
        <v>88</v>
      </c>
      <c r="C68" s="115"/>
      <c r="D68" s="115"/>
      <c r="E68" s="115"/>
      <c r="F68" s="19" t="s">
        <v>21</v>
      </c>
      <c r="G68" s="116" t="s">
        <v>25</v>
      </c>
      <c r="H68" s="115"/>
      <c r="I68" s="90"/>
      <c r="J68" s="91"/>
      <c r="K68" s="90">
        <f>K63/K66</f>
        <v>126164</v>
      </c>
      <c r="L68" s="91"/>
      <c r="M68" s="89">
        <f>K68</f>
        <v>126164</v>
      </c>
      <c r="N68" s="88"/>
      <c r="O68" s="66"/>
      <c r="P68" s="71">
        <f>P63/P66</f>
        <v>126077.31</v>
      </c>
      <c r="Q68" s="66">
        <f>P68</f>
        <v>126077.31</v>
      </c>
      <c r="R68" s="66"/>
      <c r="S68" s="66">
        <f>P68-K68</f>
        <v>-86.690000000002328</v>
      </c>
      <c r="T68" s="66">
        <f>S68</f>
        <v>-86.690000000002328</v>
      </c>
      <c r="V68" s="75">
        <f>P68*P66</f>
        <v>378231.93</v>
      </c>
      <c r="X68" s="45"/>
    </row>
    <row r="69" spans="1:29" ht="18" customHeight="1" x14ac:dyDescent="0.25">
      <c r="A69" s="62"/>
      <c r="B69" s="114" t="s">
        <v>29</v>
      </c>
      <c r="C69" s="115"/>
      <c r="D69" s="115"/>
      <c r="E69" s="115"/>
      <c r="F69" s="19"/>
      <c r="G69" s="116"/>
      <c r="H69" s="115"/>
      <c r="I69" s="116"/>
      <c r="J69" s="117"/>
      <c r="K69" s="92"/>
      <c r="L69" s="91"/>
      <c r="M69" s="89"/>
      <c r="N69" s="88"/>
      <c r="O69" s="61"/>
      <c r="P69" s="61"/>
      <c r="Q69" s="61"/>
      <c r="R69" s="61"/>
      <c r="S69" s="66"/>
      <c r="T69" s="66"/>
      <c r="V69" s="46"/>
    </row>
    <row r="70" spans="1:29" ht="66" customHeight="1" x14ac:dyDescent="0.25">
      <c r="A70" s="62">
        <v>1</v>
      </c>
      <c r="B70" s="119" t="s">
        <v>89</v>
      </c>
      <c r="C70" s="115"/>
      <c r="D70" s="115"/>
      <c r="E70" s="115"/>
      <c r="F70" s="19" t="s">
        <v>23</v>
      </c>
      <c r="G70" s="116" t="s">
        <v>25</v>
      </c>
      <c r="H70" s="115"/>
      <c r="I70" s="128"/>
      <c r="J70" s="129"/>
      <c r="K70" s="138">
        <f>K66/K64*100</f>
        <v>60</v>
      </c>
      <c r="L70" s="139" t="e">
        <f>L66/L64*100</f>
        <v>#DIV/0!</v>
      </c>
      <c r="M70" s="158">
        <f>K70</f>
        <v>60</v>
      </c>
      <c r="N70" s="158"/>
      <c r="O70" s="72"/>
      <c r="P70" s="72">
        <f>P66/P64*100</f>
        <v>60</v>
      </c>
      <c r="Q70" s="72">
        <f>P70</f>
        <v>60</v>
      </c>
      <c r="R70" s="72"/>
      <c r="S70" s="72">
        <f>P70-K70</f>
        <v>0</v>
      </c>
      <c r="T70" s="72">
        <f>S70+R70</f>
        <v>0</v>
      </c>
      <c r="V70" s="46"/>
    </row>
    <row r="71" spans="1:29" s="22" customFormat="1" ht="20.25" customHeight="1" x14ac:dyDescent="0.25">
      <c r="A71" s="182" t="s">
        <v>68</v>
      </c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</row>
    <row r="72" spans="1:29" s="22" customFormat="1" ht="15" customHeight="1" x14ac:dyDescent="0.25">
      <c r="A72" s="55"/>
      <c r="B72" s="73"/>
      <c r="C72" s="73"/>
      <c r="D72" s="73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1:29" s="22" customFormat="1" ht="33.75" customHeight="1" x14ac:dyDescent="0.25">
      <c r="A73" s="52" t="s">
        <v>14</v>
      </c>
      <c r="B73" s="52" t="s">
        <v>19</v>
      </c>
      <c r="C73" s="52" t="s">
        <v>17</v>
      </c>
      <c r="D73" s="122" t="s">
        <v>69</v>
      </c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4"/>
    </row>
    <row r="74" spans="1:29" s="22" customFormat="1" ht="15" customHeight="1" x14ac:dyDescent="0.25">
      <c r="A74" s="52">
        <v>1</v>
      </c>
      <c r="B74" s="52">
        <v>2</v>
      </c>
      <c r="C74" s="52">
        <v>3</v>
      </c>
      <c r="D74" s="122">
        <v>4</v>
      </c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4"/>
    </row>
    <row r="75" spans="1:29" s="22" customFormat="1" ht="20.100000000000001" customHeight="1" x14ac:dyDescent="0.25">
      <c r="A75" s="52">
        <v>1</v>
      </c>
      <c r="B75" s="52" t="s">
        <v>26</v>
      </c>
      <c r="C75" s="52" t="s">
        <v>78</v>
      </c>
      <c r="D75" s="125" t="s">
        <v>75</v>
      </c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7"/>
    </row>
    <row r="76" spans="1:29" s="22" customFormat="1" ht="20.100000000000001" customHeight="1" x14ac:dyDescent="0.25">
      <c r="A76" s="52">
        <v>2</v>
      </c>
      <c r="B76" s="52" t="s">
        <v>27</v>
      </c>
      <c r="C76" s="52" t="s">
        <v>22</v>
      </c>
      <c r="D76" s="125" t="s">
        <v>76</v>
      </c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7"/>
    </row>
    <row r="77" spans="1:29" s="22" customFormat="1" ht="20.100000000000001" customHeight="1" x14ac:dyDescent="0.25">
      <c r="A77" s="52">
        <v>3</v>
      </c>
      <c r="B77" s="52" t="s">
        <v>28</v>
      </c>
      <c r="C77" s="52" t="s">
        <v>78</v>
      </c>
      <c r="D77" s="125" t="s">
        <v>61</v>
      </c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7"/>
    </row>
    <row r="78" spans="1:29" s="22" customFormat="1" ht="20.100000000000001" customHeight="1" x14ac:dyDescent="0.25">
      <c r="A78" s="52">
        <v>4</v>
      </c>
      <c r="B78" s="52" t="s">
        <v>29</v>
      </c>
      <c r="C78" s="52" t="s">
        <v>23</v>
      </c>
      <c r="D78" s="125" t="s">
        <v>76</v>
      </c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7"/>
    </row>
    <row r="79" spans="1:29" s="22" customFormat="1" ht="22.5" customHeight="1" x14ac:dyDescent="0.25">
      <c r="A79" s="55"/>
      <c r="B79"/>
      <c r="C79"/>
      <c r="D79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</row>
    <row r="80" spans="1:29" s="22" customFormat="1" ht="22.5" customHeight="1" x14ac:dyDescent="0.25">
      <c r="A80" s="121" t="s">
        <v>70</v>
      </c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32"/>
    </row>
    <row r="81" spans="1:26" s="22" customFormat="1" ht="22.5" customHeight="1" x14ac:dyDescent="0.25">
      <c r="A81" s="81" t="s">
        <v>77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58"/>
      <c r="U81" s="58"/>
      <c r="V81" s="58"/>
      <c r="W81" s="58"/>
      <c r="X81" s="58"/>
      <c r="Y81" s="58"/>
      <c r="Z81" s="58"/>
    </row>
    <row r="83" spans="1:26" ht="18" customHeight="1" x14ac:dyDescent="0.25">
      <c r="A83" s="32" t="s">
        <v>48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</row>
    <row r="84" spans="1:26" ht="15.75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</row>
    <row r="85" spans="1:26" ht="18" customHeight="1" x14ac:dyDescent="0.25">
      <c r="A85" s="32"/>
      <c r="B85" s="35" t="s">
        <v>90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  <row r="86" spans="1:26" ht="15.75" x14ac:dyDescent="0.25">
      <c r="A86" s="32"/>
      <c r="B86" s="35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</row>
    <row r="87" spans="1:26" ht="15.75" x14ac:dyDescent="0.25">
      <c r="A87" s="32"/>
      <c r="B87" s="4"/>
      <c r="C87" s="32"/>
      <c r="D87" s="32"/>
      <c r="E87" s="32"/>
      <c r="F87" s="32"/>
      <c r="G87" s="32"/>
      <c r="H87" s="32"/>
      <c r="I87" s="32"/>
      <c r="J87" s="32"/>
      <c r="K87" s="32"/>
      <c r="L87" s="47"/>
      <c r="M87" s="32"/>
      <c r="N87" s="32"/>
      <c r="O87" s="32"/>
    </row>
    <row r="88" spans="1:26" ht="33.75" customHeight="1" x14ac:dyDescent="0.25">
      <c r="A88" s="32"/>
      <c r="B88" s="82" t="s">
        <v>60</v>
      </c>
      <c r="C88" s="82"/>
      <c r="D88" s="82"/>
      <c r="E88" s="82"/>
      <c r="F88" s="82"/>
      <c r="G88" s="82"/>
      <c r="H88" s="85"/>
      <c r="I88" s="85"/>
      <c r="J88" s="32"/>
      <c r="K88" s="32"/>
      <c r="L88" s="32"/>
      <c r="M88" s="80" t="s">
        <v>72</v>
      </c>
      <c r="N88" s="80"/>
      <c r="O88" s="80"/>
    </row>
    <row r="89" spans="1:26" ht="15" customHeight="1" x14ac:dyDescent="0.25">
      <c r="B89" s="15"/>
      <c r="H89" s="84" t="s">
        <v>20</v>
      </c>
      <c r="I89" s="84"/>
      <c r="M89" s="79" t="s">
        <v>73</v>
      </c>
      <c r="N89" s="79"/>
      <c r="O89" s="79"/>
    </row>
    <row r="90" spans="1:26" ht="15.75" x14ac:dyDescent="0.25">
      <c r="B90" s="2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44"/>
      <c r="N90" s="22"/>
      <c r="O90" s="22"/>
    </row>
    <row r="91" spans="1:26" ht="33" customHeight="1" x14ac:dyDescent="0.25">
      <c r="B91" s="83" t="s">
        <v>92</v>
      </c>
      <c r="C91" s="83"/>
      <c r="D91" s="83"/>
      <c r="E91" s="83"/>
      <c r="F91" s="83"/>
      <c r="G91" s="83"/>
      <c r="H91" s="85"/>
      <c r="I91" s="85"/>
      <c r="J91" s="32"/>
      <c r="K91" s="32"/>
      <c r="L91" s="32"/>
      <c r="M91" s="80" t="s">
        <v>91</v>
      </c>
      <c r="N91" s="80"/>
      <c r="O91" s="80"/>
    </row>
    <row r="92" spans="1:26" ht="15.75" customHeight="1" x14ac:dyDescent="0.25">
      <c r="H92" s="84" t="s">
        <v>20</v>
      </c>
      <c r="I92" s="84"/>
      <c r="M92" s="79" t="s">
        <v>73</v>
      </c>
      <c r="N92" s="79"/>
      <c r="O92" s="79"/>
    </row>
  </sheetData>
  <mergeCells count="152">
    <mergeCell ref="B52:E52"/>
    <mergeCell ref="R58:T58"/>
    <mergeCell ref="B54:E54"/>
    <mergeCell ref="O58:Q58"/>
    <mergeCell ref="I59:J59"/>
    <mergeCell ref="K54:L54"/>
    <mergeCell ref="D73:R73"/>
    <mergeCell ref="C32:Q32"/>
    <mergeCell ref="C44:R44"/>
    <mergeCell ref="C45:R45"/>
    <mergeCell ref="C46:R46"/>
    <mergeCell ref="A57:R57"/>
    <mergeCell ref="A71:R71"/>
    <mergeCell ref="K41:L41"/>
    <mergeCell ref="I54:J54"/>
    <mergeCell ref="F58:F59"/>
    <mergeCell ref="K59:L59"/>
    <mergeCell ref="G58:H59"/>
    <mergeCell ref="I58:N58"/>
    <mergeCell ref="I52:J52"/>
    <mergeCell ref="A50:A51"/>
    <mergeCell ref="F50:H50"/>
    <mergeCell ref="B41:E41"/>
    <mergeCell ref="O37:Q37"/>
    <mergeCell ref="M40:N40"/>
    <mergeCell ref="K40:L40"/>
    <mergeCell ref="B37:E38"/>
    <mergeCell ref="I38:J38"/>
    <mergeCell ref="I39:J39"/>
    <mergeCell ref="I41:J41"/>
    <mergeCell ref="I40:J40"/>
    <mergeCell ref="K38:L38"/>
    <mergeCell ref="B50:E51"/>
    <mergeCell ref="K52:L52"/>
    <mergeCell ref="I50:N50"/>
    <mergeCell ref="M39:N39"/>
    <mergeCell ref="M51:N51"/>
    <mergeCell ref="M41:N41"/>
    <mergeCell ref="M52:N52"/>
    <mergeCell ref="M59:N59"/>
    <mergeCell ref="M61:N61"/>
    <mergeCell ref="M54:N54"/>
    <mergeCell ref="M60:N60"/>
    <mergeCell ref="K60:L60"/>
    <mergeCell ref="A37:A38"/>
    <mergeCell ref="B39:E39"/>
    <mergeCell ref="B40:E40"/>
    <mergeCell ref="K51:L51"/>
    <mergeCell ref="I51:J51"/>
    <mergeCell ref="M62:N62"/>
    <mergeCell ref="M53:N53"/>
    <mergeCell ref="G60:H60"/>
    <mergeCell ref="B61:J61"/>
    <mergeCell ref="B62:E62"/>
    <mergeCell ref="M70:N70"/>
    <mergeCell ref="K69:L69"/>
    <mergeCell ref="I69:J69"/>
    <mergeCell ref="I53:J53"/>
    <mergeCell ref="B53:E53"/>
    <mergeCell ref="I68:J68"/>
    <mergeCell ref="B64:E64"/>
    <mergeCell ref="K64:L64"/>
    <mergeCell ref="B63:E63"/>
    <mergeCell ref="I63:J63"/>
    <mergeCell ref="B66:E66"/>
    <mergeCell ref="G66:H66"/>
    <mergeCell ref="K66:L66"/>
    <mergeCell ref="B65:E65"/>
    <mergeCell ref="G63:H63"/>
    <mergeCell ref="B67:E67"/>
    <mergeCell ref="D76:R76"/>
    <mergeCell ref="K65:L65"/>
    <mergeCell ref="K70:L70"/>
    <mergeCell ref="G64:H64"/>
    <mergeCell ref="G65:H65"/>
    <mergeCell ref="M66:N66"/>
    <mergeCell ref="G67:H67"/>
    <mergeCell ref="I64:J64"/>
    <mergeCell ref="I65:J65"/>
    <mergeCell ref="A58:A59"/>
    <mergeCell ref="K62:L62"/>
    <mergeCell ref="G62:H62"/>
    <mergeCell ref="I62:J62"/>
    <mergeCell ref="B60:E60"/>
    <mergeCell ref="I60:J60"/>
    <mergeCell ref="B58:E59"/>
    <mergeCell ref="K61:L61"/>
    <mergeCell ref="B70:E70"/>
    <mergeCell ref="B68:E68"/>
    <mergeCell ref="A80:R80"/>
    <mergeCell ref="D74:R74"/>
    <mergeCell ref="D75:R75"/>
    <mergeCell ref="D77:R77"/>
    <mergeCell ref="D78:R78"/>
    <mergeCell ref="G70:H70"/>
    <mergeCell ref="I70:J70"/>
    <mergeCell ref="G69:H69"/>
    <mergeCell ref="G10:M10"/>
    <mergeCell ref="I66:J66"/>
    <mergeCell ref="C31:Q31"/>
    <mergeCell ref="C25:Q25"/>
    <mergeCell ref="B69:E69"/>
    <mergeCell ref="G68:H68"/>
    <mergeCell ref="I67:J67"/>
    <mergeCell ref="M68:N68"/>
    <mergeCell ref="M69:N69"/>
    <mergeCell ref="E20:F20"/>
    <mergeCell ref="G9:M9"/>
    <mergeCell ref="B22:Q22"/>
    <mergeCell ref="C24:Q24"/>
    <mergeCell ref="B20:C20"/>
    <mergeCell ref="B13:C13"/>
    <mergeCell ref="B16:C16"/>
    <mergeCell ref="B14:C14"/>
    <mergeCell ref="B17:C17"/>
    <mergeCell ref="B19:C19"/>
    <mergeCell ref="F17:K17"/>
    <mergeCell ref="H19:I19"/>
    <mergeCell ref="E19:F19"/>
    <mergeCell ref="H20:I20"/>
    <mergeCell ref="K19:Q19"/>
    <mergeCell ref="K20:Q20"/>
    <mergeCell ref="K39:L39"/>
    <mergeCell ref="M38:N38"/>
    <mergeCell ref="I37:N37"/>
    <mergeCell ref="F37:H37"/>
    <mergeCell ref="S13:T13"/>
    <mergeCell ref="S14:T14"/>
    <mergeCell ref="S16:T16"/>
    <mergeCell ref="S17:T17"/>
    <mergeCell ref="S20:T20"/>
    <mergeCell ref="S19:T19"/>
    <mergeCell ref="M88:O88"/>
    <mergeCell ref="K53:L53"/>
    <mergeCell ref="O50:Q50"/>
    <mergeCell ref="M67:N67"/>
    <mergeCell ref="K68:L68"/>
    <mergeCell ref="K67:L67"/>
    <mergeCell ref="M65:N65"/>
    <mergeCell ref="M64:N64"/>
    <mergeCell ref="M63:N63"/>
    <mergeCell ref="K63:L63"/>
    <mergeCell ref="M89:O89"/>
    <mergeCell ref="M92:O92"/>
    <mergeCell ref="M91:O91"/>
    <mergeCell ref="A81:S81"/>
    <mergeCell ref="B88:G88"/>
    <mergeCell ref="B91:G91"/>
    <mergeCell ref="H92:I92"/>
    <mergeCell ref="H89:I89"/>
    <mergeCell ref="H91:I91"/>
    <mergeCell ref="H88:I88"/>
  </mergeCells>
  <phoneticPr fontId="12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33" max="19" man="1"/>
    <brk id="6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1216017</vt:lpstr>
      <vt:lpstr>'1216017'!Область_друку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2024-01-16T12:40:24Z</cp:lastPrinted>
  <dcterms:created xsi:type="dcterms:W3CDTF">2019-01-14T08:15:45Z</dcterms:created>
  <dcterms:modified xsi:type="dcterms:W3CDTF">2024-02-08T15:08:41Z</dcterms:modified>
</cp:coreProperties>
</file>