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Лютий\0802\Звіти по паспортам УЖПМ\"/>
    </mc:Choice>
  </mc:AlternateContent>
  <bookViews>
    <workbookView xWindow="240" yWindow="60" windowWidth="20055" windowHeight="7950"/>
  </bookViews>
  <sheets>
    <sheet name="1216090" sheetId="1" r:id="rId1"/>
  </sheets>
  <definedNames>
    <definedName name="_xlnm.Print_Area" localSheetId="0">'1216090'!$A$1:$T$111</definedName>
  </definedNames>
  <calcPr calcId="152511"/>
</workbook>
</file>

<file path=xl/calcChain.xml><?xml version="1.0" encoding="utf-8"?>
<calcChain xmlns="http://schemas.openxmlformats.org/spreadsheetml/2006/main">
  <c r="O72" i="1" l="1"/>
  <c r="I72" i="1"/>
  <c r="M72" i="1" s="1"/>
  <c r="O74" i="1"/>
  <c r="D93" i="1"/>
  <c r="D88" i="1"/>
  <c r="I55" i="1"/>
  <c r="I41" i="1" s="1"/>
  <c r="F55" i="1"/>
  <c r="H55" i="1"/>
  <c r="Q74" i="1"/>
  <c r="I74" i="1"/>
  <c r="R74" i="1" s="1"/>
  <c r="T74" i="1" s="1"/>
  <c r="R72" i="1"/>
  <c r="T72" i="1" s="1"/>
  <c r="I56" i="1"/>
  <c r="O56" i="1" s="1"/>
  <c r="Q56" i="1" s="1"/>
  <c r="F56" i="1"/>
  <c r="I42" i="1"/>
  <c r="O42" i="1" s="1"/>
  <c r="Q42" i="1" s="1"/>
  <c r="F42" i="1"/>
  <c r="O81" i="1"/>
  <c r="R81" i="1" s="1"/>
  <c r="T81" i="1" s="1"/>
  <c r="I81" i="1"/>
  <c r="R68" i="1"/>
  <c r="T68" i="1"/>
  <c r="Q68" i="1"/>
  <c r="M68" i="1"/>
  <c r="M74" i="1"/>
  <c r="R70" i="1"/>
  <c r="T70" i="1"/>
  <c r="Q70" i="1"/>
  <c r="M70" i="1"/>
  <c r="R67" i="1"/>
  <c r="T67" i="1"/>
  <c r="Q67" i="1"/>
  <c r="M67" i="1"/>
  <c r="M56" i="1"/>
  <c r="H56" i="1"/>
  <c r="M42" i="1"/>
  <c r="M81" i="1"/>
  <c r="H42" i="1"/>
  <c r="Q83" i="1"/>
  <c r="R83" i="1"/>
  <c r="T83" i="1"/>
  <c r="M83" i="1"/>
  <c r="Q79" i="1"/>
  <c r="R79" i="1"/>
  <c r="T79" i="1"/>
  <c r="M79" i="1"/>
  <c r="M77" i="1"/>
  <c r="Q77" i="1"/>
  <c r="R77" i="1"/>
  <c r="T77" i="1" s="1"/>
  <c r="I57" i="1"/>
  <c r="M57" i="1"/>
  <c r="V57" i="1" s="1"/>
  <c r="O55" i="1"/>
  <c r="Q55" i="1" s="1"/>
  <c r="F41" i="1"/>
  <c r="F43" i="1" s="1"/>
  <c r="H43" i="1" s="1"/>
  <c r="F57" i="1"/>
  <c r="H57" i="1"/>
  <c r="Q72" i="1"/>
  <c r="M41" i="1" l="1"/>
  <c r="M43" i="1" s="1"/>
  <c r="O41" i="1"/>
  <c r="Q41" i="1" s="1"/>
  <c r="I43" i="1"/>
  <c r="H41" i="1"/>
  <c r="Q81" i="1"/>
  <c r="M55" i="1"/>
  <c r="O57" i="1"/>
  <c r="Q57" i="1" s="1"/>
  <c r="V43" i="1" l="1"/>
  <c r="O43" i="1"/>
  <c r="Q43" i="1" s="1"/>
</calcChain>
</file>

<file path=xl/sharedStrings.xml><?xml version="1.0" encoding="utf-8"?>
<sst xmlns="http://schemas.openxmlformats.org/spreadsheetml/2006/main" count="187" uniqueCount="108">
  <si>
    <t xml:space="preserve">1. </t>
  </si>
  <si>
    <t>2.</t>
  </si>
  <si>
    <t>3.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</si>
  <si>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</si>
  <si>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</si>
  <si>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</si>
  <si>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</si>
  <si>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</si>
  <si>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</si>
  <si>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</si>
  <si>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</si>
  <si>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</si>
  <si>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</si>
  <si>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</si>
  <si>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</si>
  <si>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</si>
  <si>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</si>
  <si>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</si>
  <si>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</si>
  <si>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</si>
  <si>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(підпис)</t>
  </si>
  <si>
    <t>рішення сесії міської ради</t>
  </si>
  <si>
    <t>грн.</t>
  </si>
  <si>
    <t>од.</t>
  </si>
  <si>
    <t>розрахунково</t>
  </si>
  <si>
    <t>ЗВІТ</t>
  </si>
  <si>
    <t>про виконання паспорта бюджетної програми</t>
  </si>
  <si>
    <t>4.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</si>
  <si>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</si>
  <si>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</si>
  <si>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5.</t>
  </si>
  <si>
    <t>Мета бюджетної програми</t>
  </si>
  <si>
    <t>Завдання бюджетної програми</t>
  </si>
  <si>
    <t xml:space="preserve">Завдання </t>
  </si>
  <si>
    <t xml:space="preserve">Видатки (надані кредити з бюджету) та напрями використання бюджетних коштів за бюджетною програмою </t>
  </si>
  <si>
    <t>8.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</si>
  <si>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</si>
  <si>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>гривень</t>
  </si>
  <si>
    <t xml:space="preserve">9. 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</si>
  <si>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</si>
  <si>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</si>
  <si>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Результативні показники бюджетної програми та аналіз їх виконання</t>
  </si>
  <si>
    <t>(код Програмної класифікації видатків  та кредитування місцевого бюджету)</t>
  </si>
  <si>
    <t>(код за ЄДРПОУ)</t>
  </si>
  <si>
    <t>(код бюджету)</t>
  </si>
  <si>
    <t>(код Типової  програмної класифікації видатків  та кредитування місцевого бюджету)</t>
  </si>
  <si>
    <t>(код Фунціональної  класифікації видатків  та кредитування бюджету)</t>
  </si>
  <si>
    <t>10. Узагальнений висновок про виконання бюджетної програми.</t>
  </si>
  <si>
    <t>(найменування бюджетної програми згідно з Типовою програмною класифікацією видатків та кредитування місцевого бюджету)</t>
  </si>
  <si>
    <t>(найменування головного розпорядника коштів місцевого бюджету)</t>
  </si>
  <si>
    <t>затрат</t>
  </si>
  <si>
    <t>продукту</t>
  </si>
  <si>
    <t>ефективності</t>
  </si>
  <si>
    <t>якості</t>
  </si>
  <si>
    <t>(найменування відповідального виконавця)</t>
  </si>
  <si>
    <t xml:space="preserve">Управління житлової політики і майна Хмельницької міської ради </t>
  </si>
  <si>
    <t>26381695</t>
  </si>
  <si>
    <t>22564000000</t>
  </si>
  <si>
    <t>Заступник директора департаменту інфраструктури міста - начальник управління житлової політики і майна</t>
  </si>
  <si>
    <t>7.1. Аналіз розділу «Видатки (надані кредити з бюджету) та напрями використання бюджетних коштів за бюджетною програмою»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</si>
  <si>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</si>
  <si>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</si>
  <si>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</si>
  <si>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</si>
  <si>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</si>
  <si>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9.3. Аналіз стану виконання результативних показників</t>
  </si>
  <si>
    <t>Наталія ВІТКОВСЬКА</t>
  </si>
  <si>
    <t>(Власне ім'я, ПРІЗВИЩЕ)</t>
  </si>
  <si>
    <t>від 01 листопада 2022 року № 359)</t>
  </si>
  <si>
    <t>грн</t>
  </si>
  <si>
    <t>Напрями використання бюджетних коштів*</t>
  </si>
  <si>
    <t>місцевого бюджету на 01.01.2024 року</t>
  </si>
  <si>
    <t>лист-звернення</t>
  </si>
  <si>
    <t>відс.</t>
  </si>
  <si>
    <t xml:space="preserve">Пояснення: фактичне освоєння коштів відповідно до актів виконаних робіт, виникла економія коштів. </t>
  </si>
  <si>
    <t xml:space="preserve">Пояснення: розбіжності відсутні. </t>
  </si>
  <si>
    <t xml:space="preserve">Пояснення: в зв'язку з фактичним освоєнням коштів. </t>
  </si>
  <si>
    <t>Лариса ТУЗ</t>
  </si>
  <si>
    <t>Начальник відділу бухгалтерського обліку та звітності - головний бухгалтер</t>
  </si>
  <si>
    <t>Інша діяльність у сфері житлово-комунального господарства</t>
  </si>
  <si>
    <t>0640</t>
  </si>
  <si>
    <t>Відшкодування частини вартості придбання генераторів як альтернативних джерел електроенергії з метою сприяння енергонезалежності</t>
  </si>
  <si>
    <t>Підтримка громад у відновленні та відбудові об'єктів цивільної та критичної інраструктури громад України до стану, що дозволяє забезпечити повернення в регіон внутрішньо переміщених осіб та біженців</t>
  </si>
  <si>
    <t xml:space="preserve">Забезпечення мешканців багатоквартирних житлових будинків альтернативними джерелами електроенергії, підтримка громад України у відновленні та відбудові об'єктів цивільної та критичної інраструктури </t>
  </si>
  <si>
    <t>Завдання 1. Часткова компенсація вартості закупівлі генераторів</t>
  </si>
  <si>
    <t>Завдання 2. Придбання будівельних матеріалів для відновлення пошкодженого житла мешканців постраждалих житлових будинків</t>
  </si>
  <si>
    <t>Часткова компенсація вартості закупівлі генераторів для забезпечення потреб мешканців багатоквартирних житлових будинків ХМТГ</t>
  </si>
  <si>
    <t>Придбання будівельних матеріалів з метою відновлення пошкоджених об’єктів в Херсонській області</t>
  </si>
  <si>
    <t>обсяг видатків, які спрямовані на відшкодування частини вартості закупівлі генераторів</t>
  </si>
  <si>
    <t>орієнтона вартість закупівлі генераторів управляючими компаніями незалежно від форм власності, ОСББ, надавачами житлових послуг, ЖБК</t>
  </si>
  <si>
    <t>інформація відділу з експлуатації та ремонту житлового фонду</t>
  </si>
  <si>
    <t xml:space="preserve">кількість генераторів, які планується придбати </t>
  </si>
  <si>
    <t xml:space="preserve">середні  витрати на придбання 1 генератора </t>
  </si>
  <si>
    <t>відсоток відшкодування частини вартості закупівлі генераторів до передбаченого фінансового ресурсу</t>
  </si>
  <si>
    <t>обсяг видатків на придбання будівельних матеріалів</t>
  </si>
  <si>
    <t>кількість пошкоджених житлових будинків, які необхідно та планується відновити</t>
  </si>
  <si>
    <t>середні витрати на відновлення 1 пошкодженого житлового будинку</t>
  </si>
  <si>
    <t>очікуваний відсоток забезпечення умов безпечного проживання жителів постраждалих житлових будинків</t>
  </si>
  <si>
    <t>Виконання бюджетної програми становить 95,0 % до затверджених призначень в 2023 р.</t>
  </si>
  <si>
    <t>Програма часткової компенсації вартості закупівлі генераторів для забезпечення потреб мешканців багатоквартирних житлових будинків Хмельницької міської територіальної громади на 2022-2023 роки</t>
  </si>
  <si>
    <t>Програма єдності та підтримки громад України, що постраждали внаслідок бойових дій, терористичних актів, диверсій, спричинених збройною агресією російської федерації проти України на 2023-2027 роки</t>
  </si>
  <si>
    <t>Пояснення: 1) кошти освоєні в не повному обсязі; 2) економія коштів.</t>
  </si>
  <si>
    <t>відповідно до зая УМК та голів ОСББ</t>
  </si>
  <si>
    <t xml:space="preserve">Пояснення: п. 1 відповідно до кількості наданих заявок від керівників УМК, ТОВ ЖЕО, КК "ДомКом Хмельницький", голів ОСББ </t>
  </si>
  <si>
    <t xml:space="preserve">Пояснення: п. 1 в зв'язку з фактичним відшкодуванням вартості генераторів. </t>
  </si>
  <si>
    <t>Аналіз стану виконання результативних показників: загалом результативні показники виконані, незначні відхилення в показниках продукту в завданні 1.</t>
  </si>
  <si>
    <t>Пояснення: п. 1 фактичне відшкодування відповідно до розрахунку на часткове відшкодування вартості генераторів, п. 2 фактична вартість придбаних генераторів</t>
  </si>
  <si>
    <t>Пояснення: п. 1 зміни пов'язані з фактичним відшкодуванням вартості генераторів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</si>
</sst>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Arial Cyr"/>
      <charset val="204"/>
    </font>
    <font>
      <sz val="11"/>
      <color theme="0" tint="-0.34998626667073579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188">
    <xf numFmtId="0" fontId="0" fillId="0" borderId="0" xfId="0"/>
    <xf numFmtId="0" fontId="2" fillId="0" borderId="1" xfId="3" applyFont="1" applyBorder="1" applyAlignment="1"/>
    <xf numFmtId="0" fontId="2" fillId="0" borderId="2" xfId="3" applyFont="1" applyBorder="1" applyAlignment="1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13" fillId="0" borderId="0" xfId="0" applyFont="1"/>
    <xf numFmtId="0" fontId="13" fillId="0" borderId="2" xfId="0" applyFont="1" applyBorder="1"/>
    <xf numFmtId="0" fontId="13" fillId="0" borderId="0" xfId="0" applyFont="1" applyAlignment="1">
      <alignment horizontal="left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Border="1"/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3" xfId="0" applyFont="1" applyBorder="1"/>
    <xf numFmtId="0" fontId="13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9" fillId="0" borderId="0" xfId="0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Fill="1" applyBorder="1" applyAlignment="1" applyProtection="1">
      <alignment wrapText="1"/>
    </xf>
    <xf numFmtId="0" fontId="2" fillId="0" borderId="3" xfId="2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0" xfId="3" applyFont="1"/>
    <xf numFmtId="0" fontId="9" fillId="0" borderId="0" xfId="0" applyFont="1" applyBorder="1"/>
    <xf numFmtId="0" fontId="1" fillId="0" borderId="0" xfId="3"/>
    <xf numFmtId="0" fontId="0" fillId="0" borderId="0" xfId="0" applyAlignment="1">
      <alignment horizontal="left"/>
    </xf>
    <xf numFmtId="0" fontId="2" fillId="0" borderId="0" xfId="2" applyFont="1" applyBorder="1" applyAlignment="1">
      <alignment horizontal="center" vertical="center" wrapText="1"/>
    </xf>
    <xf numFmtId="0" fontId="9" fillId="0" borderId="0" xfId="0" applyFont="1" applyBorder="1" applyAlignment="1"/>
    <xf numFmtId="0" fontId="12" fillId="0" borderId="0" xfId="0" applyFont="1"/>
    <xf numFmtId="0" fontId="2" fillId="0" borderId="0" xfId="2" applyFont="1" applyBorder="1" applyAlignment="1">
      <alignment vertical="center" wrapText="1"/>
    </xf>
    <xf numFmtId="0" fontId="0" fillId="0" borderId="0" xfId="0" applyBorder="1" applyAlignment="1">
      <alignment horizontal="left"/>
    </xf>
    <xf numFmtId="0" fontId="2" fillId="0" borderId="0" xfId="2" applyFont="1" applyBorder="1" applyAlignment="1"/>
    <xf numFmtId="0" fontId="13" fillId="0" borderId="4" xfId="0" applyFont="1" applyBorder="1" applyAlignment="1"/>
    <xf numFmtId="0" fontId="13" fillId="0" borderId="0" xfId="0" applyFont="1" applyAlignment="1"/>
    <xf numFmtId="0" fontId="2" fillId="0" borderId="0" xfId="0" applyFont="1" applyBorder="1" applyAlignment="1">
      <alignment vertical="top" wrapText="1"/>
    </xf>
    <xf numFmtId="49" fontId="2" fillId="0" borderId="0" xfId="0" applyNumberFormat="1" applyFont="1" applyBorder="1" applyAlignment="1"/>
    <xf numFmtId="0" fontId="2" fillId="0" borderId="0" xfId="3" applyFont="1" applyBorder="1" applyAlignment="1">
      <alignment vertical="top"/>
    </xf>
    <xf numFmtId="2" fontId="13" fillId="0" borderId="0" xfId="0" applyNumberFormat="1" applyFont="1" applyBorder="1" applyAlignment="1">
      <alignment wrapText="1"/>
    </xf>
    <xf numFmtId="0" fontId="15" fillId="0" borderId="0" xfId="0" applyFont="1" applyAlignment="1"/>
    <xf numFmtId="0" fontId="2" fillId="0" borderId="0" xfId="1" applyFont="1" applyAlignment="1"/>
    <xf numFmtId="0" fontId="8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top"/>
    </xf>
    <xf numFmtId="0" fontId="4" fillId="0" borderId="0" xfId="0" applyFont="1" applyBorder="1" applyAlignment="1">
      <alignment horizontal="center"/>
    </xf>
    <xf numFmtId="0" fontId="3" fillId="0" borderId="0" xfId="0" applyFont="1"/>
    <xf numFmtId="0" fontId="18" fillId="0" borderId="0" xfId="0" applyFont="1"/>
    <xf numFmtId="0" fontId="2" fillId="0" borderId="0" xfId="2" applyFont="1" applyBorder="1" applyAlignment="1">
      <alignment horizontal="left" vertical="center" wrapText="1"/>
    </xf>
    <xf numFmtId="0" fontId="19" fillId="0" borderId="0" xfId="0" applyFont="1"/>
    <xf numFmtId="0" fontId="20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center" vertical="center" wrapText="1"/>
    </xf>
    <xf numFmtId="0" fontId="9" fillId="0" borderId="3" xfId="0" applyFont="1" applyBorder="1"/>
    <xf numFmtId="0" fontId="20" fillId="0" borderId="0" xfId="0" applyFont="1" applyAlignment="1">
      <alignment horizontal="justify" vertical="center"/>
    </xf>
    <xf numFmtId="0" fontId="20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/>
    </xf>
    <xf numFmtId="0" fontId="12" fillId="0" borderId="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vertical="center" wrapText="1"/>
    </xf>
    <xf numFmtId="2" fontId="12" fillId="0" borderId="3" xfId="0" applyNumberFormat="1" applyFont="1" applyBorder="1" applyAlignment="1">
      <alignment horizontal="center" vertical="center"/>
    </xf>
    <xf numFmtId="2" fontId="12" fillId="0" borderId="6" xfId="0" applyNumberFormat="1" applyFont="1" applyBorder="1" applyAlignment="1">
      <alignment horizontal="center" vertical="center"/>
    </xf>
    <xf numFmtId="2" fontId="12" fillId="0" borderId="3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23" fillId="0" borderId="0" xfId="0" applyFont="1"/>
    <xf numFmtId="0" fontId="24" fillId="0" borderId="0" xfId="0" applyNumberFormat="1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3" fillId="0" borderId="0" xfId="0" applyFont="1" applyBorder="1"/>
    <xf numFmtId="0" fontId="23" fillId="0" borderId="0" xfId="0" applyFont="1" applyBorder="1" applyAlignment="1">
      <alignment horizontal="center"/>
    </xf>
    <xf numFmtId="0" fontId="12" fillId="0" borderId="5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2" fontId="12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4" fontId="12" fillId="0" borderId="5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4" fontId="1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/>
    </xf>
    <xf numFmtId="0" fontId="2" fillId="0" borderId="3" xfId="2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" xfId="2" applyNumberFormat="1" applyFont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/>
    </xf>
    <xf numFmtId="2" fontId="2" fillId="0" borderId="0" xfId="2" applyNumberFormat="1" applyFont="1" applyAlignment="1">
      <alignment wrapText="1"/>
    </xf>
    <xf numFmtId="0" fontId="12" fillId="0" borderId="0" xfId="0" applyFont="1" applyAlignment="1">
      <alignment wrapText="1"/>
    </xf>
    <xf numFmtId="0" fontId="12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center" wrapText="1"/>
    </xf>
    <xf numFmtId="0" fontId="7" fillId="0" borderId="5" xfId="2" applyFont="1" applyBorder="1" applyAlignment="1">
      <alignment horizontal="left" vertical="center" wrapText="1"/>
    </xf>
    <xf numFmtId="0" fontId="7" fillId="0" borderId="7" xfId="2" applyFont="1" applyBorder="1" applyAlignment="1">
      <alignment horizontal="left" vertical="center" wrapText="1"/>
    </xf>
    <xf numFmtId="0" fontId="7" fillId="0" borderId="6" xfId="2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/>
    </xf>
    <xf numFmtId="0" fontId="13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0" xfId="0" applyFont="1" applyFill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left"/>
    </xf>
    <xf numFmtId="3" fontId="2" fillId="0" borderId="3" xfId="2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2" fillId="0" borderId="5" xfId="2" applyFont="1" applyBorder="1" applyAlignment="1">
      <alignment horizontal="left" vertical="center" wrapText="1"/>
    </xf>
    <xf numFmtId="0" fontId="2" fillId="0" borderId="7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left" vertical="center" wrapText="1"/>
    </xf>
    <xf numFmtId="0" fontId="2" fillId="0" borderId="2" xfId="3" quotePrefix="1" applyFont="1" applyBorder="1" applyAlignment="1">
      <alignment horizontal="left" wrapText="1"/>
    </xf>
    <xf numFmtId="0" fontId="9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2" fillId="0" borderId="0" xfId="0" quotePrefix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top" wrapText="1"/>
    </xf>
    <xf numFmtId="49" fontId="2" fillId="0" borderId="0" xfId="3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3" xfId="2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2" fillId="0" borderId="2" xfId="3" applyFont="1" applyBorder="1" applyAlignment="1">
      <alignment horizontal="center"/>
    </xf>
    <xf numFmtId="0" fontId="4" fillId="0" borderId="0" xfId="3" applyFont="1" applyBorder="1" applyAlignment="1">
      <alignment horizontal="center" vertical="top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wrapText="1"/>
    </xf>
    <xf numFmtId="2" fontId="15" fillId="0" borderId="2" xfId="0" applyNumberFormat="1" applyFont="1" applyBorder="1" applyAlignment="1">
      <alignment horizontal="center" wrapText="1"/>
    </xf>
    <xf numFmtId="0" fontId="14" fillId="0" borderId="4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/>
    </xf>
    <xf numFmtId="0" fontId="20" fillId="0" borderId="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top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1"/>
  <sheetViews>
    <sheetView tabSelected="1" view="pageBreakPreview" zoomScaleNormal="100" zoomScaleSheetLayoutView="100" workbookViewId="0">
      <selection activeCell="O72" sqref="O72"/>
    </sheetView>
  </sheetViews>
  <sheetFormatPr defaultRowHeight="15" x14ac:dyDescent="0.25"/>
  <cols>
    <col min="1" max="1" width="4.85546875" style="6" customWidth="1"/>
    <col min="2" max="2" width="11.7109375" style="6" customWidth="1"/>
    <col min="3" max="3" width="11" style="6" customWidth="1"/>
    <col min="4" max="4" width="8.7109375" style="6" customWidth="1"/>
    <col min="5" max="5" width="8.85546875" style="6" customWidth="1"/>
    <col min="6" max="6" width="12.7109375" style="6" customWidth="1"/>
    <col min="7" max="7" width="13.7109375" style="6" customWidth="1"/>
    <col min="8" max="8" width="12.7109375" style="6" customWidth="1"/>
    <col min="9" max="9" width="5.85546875" style="6" customWidth="1"/>
    <col min="10" max="10" width="9.140625" style="6"/>
    <col min="11" max="11" width="6.7109375" style="6" customWidth="1"/>
    <col min="12" max="12" width="6.42578125" style="6" customWidth="1"/>
    <col min="13" max="13" width="13.140625" style="6" bestFit="1" customWidth="1"/>
    <col min="14" max="14" width="6.140625" style="6" customWidth="1"/>
    <col min="15" max="15" width="14" style="6" customWidth="1"/>
    <col min="16" max="16" width="12.28515625" style="6" customWidth="1"/>
    <col min="17" max="17" width="13.85546875" style="6" customWidth="1"/>
    <col min="18" max="18" width="12.28515625" style="6" customWidth="1"/>
    <col min="19" max="19" width="11.28515625" style="6" customWidth="1"/>
    <col min="20" max="20" width="12.85546875" style="6" customWidth="1"/>
    <col min="21" max="21" width="9.140625" style="6"/>
    <col min="22" max="22" width="12" style="6" bestFit="1" customWidth="1"/>
    <col min="23" max="23" width="9.140625" style="6"/>
    <col min="24" max="24" width="12.28515625" style="6" customWidth="1"/>
    <col min="25" max="25" width="10" style="6" bestFit="1" customWidth="1"/>
    <col min="26" max="16384" width="9.140625" style="6"/>
  </cols>
  <sheetData>
    <row r="1" spans="1:20" x14ac:dyDescent="0.25">
      <c r="M1" s="3" t="s">
        <v>6</v>
      </c>
    </row>
    <row r="2" spans="1:20" x14ac:dyDescent="0.25">
      <c r="M2" s="3" t="s">
        <v>3</v>
      </c>
    </row>
    <row r="3" spans="1:20" x14ac:dyDescent="0.25">
      <c r="M3" s="3" t="s">
        <v>4</v>
      </c>
    </row>
    <row r="4" spans="1:20" x14ac:dyDescent="0.25">
      <c r="M4" s="4" t="s">
        <v>5</v>
      </c>
    </row>
    <row r="5" spans="1:20" x14ac:dyDescent="0.25">
      <c r="M5" s="4" t="s">
        <v>68</v>
      </c>
    </row>
    <row r="7" spans="1:20" x14ac:dyDescent="0.25">
      <c r="F7" s="20"/>
      <c r="G7" s="21"/>
      <c r="H7" s="22" t="s">
        <v>25</v>
      </c>
      <c r="I7" s="21"/>
      <c r="J7" s="21"/>
      <c r="L7" s="21"/>
      <c r="M7" s="21"/>
      <c r="N7" s="20"/>
    </row>
    <row r="8" spans="1:20" ht="15.75" x14ac:dyDescent="0.25">
      <c r="F8" s="160" t="s">
        <v>26</v>
      </c>
      <c r="G8" s="160"/>
      <c r="H8" s="160"/>
      <c r="I8" s="160"/>
      <c r="J8" s="160"/>
      <c r="K8" s="160"/>
      <c r="L8" s="23"/>
      <c r="M8" s="23"/>
      <c r="N8" s="23"/>
    </row>
    <row r="9" spans="1:20" ht="15.75" x14ac:dyDescent="0.25">
      <c r="F9" s="23"/>
      <c r="G9" s="23" t="s">
        <v>71</v>
      </c>
      <c r="H9" s="23"/>
      <c r="I9" s="23"/>
      <c r="J9" s="23"/>
      <c r="K9" s="23"/>
      <c r="L9" s="23"/>
      <c r="M9" s="23"/>
      <c r="N9" s="20"/>
    </row>
    <row r="11" spans="1:20" ht="8.25" customHeight="1" x14ac:dyDescent="0.25"/>
    <row r="12" spans="1:20" ht="17.100000000000001" customHeight="1" x14ac:dyDescent="0.25">
      <c r="A12" s="19" t="s">
        <v>0</v>
      </c>
      <c r="B12" s="165">
        <v>1200000</v>
      </c>
      <c r="C12" s="165"/>
      <c r="E12" s="7"/>
      <c r="F12" s="7"/>
      <c r="G12" s="2" t="s">
        <v>55</v>
      </c>
      <c r="H12" s="7"/>
      <c r="I12" s="7"/>
      <c r="J12" s="7"/>
      <c r="K12" s="7"/>
      <c r="L12" s="7"/>
      <c r="M12" s="7"/>
      <c r="N12" s="7"/>
      <c r="O12" s="7"/>
      <c r="R12" s="163" t="s">
        <v>56</v>
      </c>
      <c r="S12" s="163"/>
      <c r="T12" s="42"/>
    </row>
    <row r="13" spans="1:20" ht="53.25" customHeight="1" x14ac:dyDescent="0.25">
      <c r="A13" s="19"/>
      <c r="B13" s="166" t="s">
        <v>42</v>
      </c>
      <c r="C13" s="166"/>
      <c r="E13" s="39"/>
      <c r="F13" s="39"/>
      <c r="G13" s="48" t="s">
        <v>49</v>
      </c>
      <c r="H13" s="39"/>
      <c r="I13" s="39"/>
      <c r="J13" s="39"/>
      <c r="K13" s="39"/>
      <c r="R13" s="164" t="s">
        <v>43</v>
      </c>
      <c r="S13" s="164"/>
      <c r="T13" s="41"/>
    </row>
    <row r="14" spans="1:20" ht="17.100000000000001" customHeight="1" x14ac:dyDescent="0.25">
      <c r="A14" s="19"/>
      <c r="B14" s="8"/>
    </row>
    <row r="15" spans="1:20" ht="17.100000000000001" customHeight="1" x14ac:dyDescent="0.25">
      <c r="A15" s="19" t="s">
        <v>1</v>
      </c>
      <c r="B15" s="165">
        <v>1210000</v>
      </c>
      <c r="C15" s="165"/>
      <c r="E15" s="7"/>
      <c r="F15" s="7"/>
      <c r="G15" s="1" t="s">
        <v>55</v>
      </c>
      <c r="H15" s="7"/>
      <c r="I15" s="7"/>
      <c r="J15" s="7"/>
      <c r="K15" s="7"/>
      <c r="L15" s="7"/>
      <c r="M15" s="7"/>
      <c r="N15" s="7"/>
      <c r="O15" s="7"/>
      <c r="R15" s="163" t="s">
        <v>56</v>
      </c>
      <c r="S15" s="163"/>
    </row>
    <row r="16" spans="1:20" ht="50.25" customHeight="1" x14ac:dyDescent="0.25">
      <c r="A16" s="19"/>
      <c r="B16" s="166" t="s">
        <v>42</v>
      </c>
      <c r="C16" s="166"/>
      <c r="E16" s="40"/>
      <c r="F16" s="40"/>
      <c r="G16" s="187" t="s">
        <v>54</v>
      </c>
      <c r="H16" s="187"/>
      <c r="I16" s="187"/>
      <c r="J16" s="187"/>
      <c r="K16" s="187"/>
      <c r="L16" s="187"/>
      <c r="M16" s="187"/>
      <c r="R16" s="164" t="s">
        <v>43</v>
      </c>
      <c r="S16" s="164"/>
    </row>
    <row r="17" spans="1:24" ht="8.25" customHeight="1" x14ac:dyDescent="0.25">
      <c r="A17" s="19"/>
      <c r="B17" s="8"/>
    </row>
    <row r="18" spans="1:24" ht="24" customHeight="1" x14ac:dyDescent="0.25">
      <c r="A18" s="19" t="s">
        <v>2</v>
      </c>
      <c r="B18" s="165">
        <v>1216090</v>
      </c>
      <c r="C18" s="165"/>
      <c r="D18" s="45"/>
      <c r="E18" s="178">
        <v>6090</v>
      </c>
      <c r="F18" s="178"/>
      <c r="G18" s="159" t="s">
        <v>80</v>
      </c>
      <c r="H18" s="159"/>
      <c r="J18" s="172" t="s">
        <v>79</v>
      </c>
      <c r="K18" s="173"/>
      <c r="L18" s="173"/>
      <c r="M18" s="173"/>
      <c r="N18" s="173"/>
      <c r="O18" s="173"/>
      <c r="P18" s="173"/>
      <c r="Q18" s="44"/>
      <c r="R18" s="154" t="s">
        <v>57</v>
      </c>
      <c r="S18" s="155"/>
    </row>
    <row r="19" spans="1:24" ht="72" customHeight="1" x14ac:dyDescent="0.25">
      <c r="B19" s="166" t="s">
        <v>42</v>
      </c>
      <c r="C19" s="166"/>
      <c r="E19" s="174" t="s">
        <v>45</v>
      </c>
      <c r="F19" s="174"/>
      <c r="G19" s="158" t="s">
        <v>46</v>
      </c>
      <c r="H19" s="158"/>
      <c r="J19" s="158" t="s">
        <v>48</v>
      </c>
      <c r="K19" s="158"/>
      <c r="L19" s="158"/>
      <c r="M19" s="158"/>
      <c r="N19" s="158"/>
      <c r="O19" s="158"/>
      <c r="P19" s="158"/>
      <c r="Q19" s="43"/>
      <c r="R19" s="164" t="s">
        <v>44</v>
      </c>
      <c r="S19" s="164"/>
    </row>
    <row r="20" spans="1:24" ht="9" customHeight="1" x14ac:dyDescent="0.25"/>
    <row r="21" spans="1:24" ht="17.25" customHeight="1" x14ac:dyDescent="0.25">
      <c r="A21" s="24" t="s">
        <v>27</v>
      </c>
      <c r="B21" s="161" t="s">
        <v>28</v>
      </c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26"/>
      <c r="S21" s="26"/>
      <c r="T21" s="26"/>
      <c r="U21" s="26"/>
      <c r="V21" s="30"/>
      <c r="W21" s="30"/>
      <c r="X21" s="10"/>
    </row>
    <row r="22" spans="1:24" ht="15.75" x14ac:dyDescent="0.25">
      <c r="A22" s="20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30"/>
      <c r="W22" s="30"/>
      <c r="X22" s="10"/>
    </row>
    <row r="23" spans="1:24" ht="18" customHeight="1" x14ac:dyDescent="0.25">
      <c r="A23" s="20"/>
      <c r="B23" s="27" t="s">
        <v>14</v>
      </c>
      <c r="C23" s="162" t="s">
        <v>29</v>
      </c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36"/>
      <c r="S23" s="36"/>
      <c r="T23" s="36"/>
      <c r="U23" s="36"/>
      <c r="V23" s="36"/>
      <c r="W23" s="36"/>
      <c r="X23" s="10"/>
    </row>
    <row r="24" spans="1:24" ht="18.75" customHeight="1" x14ac:dyDescent="0.25">
      <c r="A24" s="20"/>
      <c r="B24" s="27">
        <v>1</v>
      </c>
      <c r="C24" s="144" t="s">
        <v>81</v>
      </c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6"/>
      <c r="R24" s="36"/>
      <c r="S24" s="36"/>
      <c r="T24" s="36"/>
      <c r="U24" s="36"/>
      <c r="V24" s="36"/>
      <c r="W24" s="36"/>
      <c r="X24" s="10"/>
    </row>
    <row r="25" spans="1:24" ht="32.25" customHeight="1" x14ac:dyDescent="0.25">
      <c r="A25" s="20"/>
      <c r="B25" s="27">
        <v>2</v>
      </c>
      <c r="C25" s="104" t="s">
        <v>82</v>
      </c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36"/>
      <c r="S25" s="36"/>
      <c r="T25" s="36"/>
      <c r="U25" s="36"/>
      <c r="V25" s="36"/>
      <c r="W25" s="36"/>
      <c r="X25" s="10"/>
    </row>
    <row r="26" spans="1:24" ht="8.25" customHeight="1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30"/>
      <c r="S26" s="30"/>
      <c r="T26" s="30"/>
      <c r="U26" s="30"/>
      <c r="V26" s="30"/>
      <c r="W26" s="30"/>
      <c r="X26" s="10"/>
    </row>
    <row r="27" spans="1:24" ht="30" customHeight="1" x14ac:dyDescent="0.25">
      <c r="A27" s="28" t="s">
        <v>30</v>
      </c>
      <c r="B27" s="29" t="s">
        <v>31</v>
      </c>
      <c r="C27" s="29"/>
      <c r="D27" s="29"/>
      <c r="E27" s="147" t="s">
        <v>83</v>
      </c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30"/>
      <c r="S27" s="30"/>
      <c r="T27" s="30"/>
      <c r="U27" s="30"/>
      <c r="V27" s="30"/>
      <c r="W27" s="30"/>
      <c r="X27" s="10"/>
    </row>
    <row r="28" spans="1:24" ht="12" customHeight="1" x14ac:dyDescent="0.25">
      <c r="A28" s="28"/>
      <c r="B28" s="29"/>
      <c r="C28" s="29"/>
      <c r="D28" s="29"/>
      <c r="F28" s="13"/>
      <c r="G28" s="13"/>
      <c r="H28" s="13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10"/>
    </row>
    <row r="29" spans="1:24" ht="15.75" x14ac:dyDescent="0.25">
      <c r="A29" s="28" t="s">
        <v>12</v>
      </c>
      <c r="B29" s="5" t="s">
        <v>32</v>
      </c>
      <c r="C29" s="31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38"/>
      <c r="S29" s="37"/>
      <c r="T29" s="37"/>
      <c r="U29" s="37"/>
      <c r="V29" s="30"/>
      <c r="W29" s="30"/>
      <c r="X29" s="10"/>
    </row>
    <row r="30" spans="1:24" ht="5.25" customHeight="1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7"/>
      <c r="S30" s="37"/>
      <c r="T30" s="37"/>
      <c r="U30" s="37"/>
      <c r="V30" s="30"/>
      <c r="W30" s="30"/>
      <c r="X30" s="10"/>
    </row>
    <row r="31" spans="1:24" ht="18" customHeight="1" x14ac:dyDescent="0.25">
      <c r="A31" s="33"/>
      <c r="B31" s="27" t="s">
        <v>14</v>
      </c>
      <c r="C31" s="162" t="s">
        <v>33</v>
      </c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36"/>
      <c r="S31" s="36"/>
      <c r="T31" s="36"/>
      <c r="U31" s="36"/>
      <c r="V31" s="36"/>
      <c r="W31" s="36"/>
      <c r="X31" s="10"/>
    </row>
    <row r="32" spans="1:24" ht="18" customHeight="1" x14ac:dyDescent="0.25">
      <c r="A32" s="33"/>
      <c r="B32" s="27">
        <v>1</v>
      </c>
      <c r="C32" s="104" t="s">
        <v>84</v>
      </c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36"/>
      <c r="S32" s="36"/>
      <c r="T32" s="36"/>
      <c r="U32" s="36"/>
      <c r="V32" s="36"/>
      <c r="W32" s="36"/>
      <c r="X32" s="10"/>
    </row>
    <row r="33" spans="1:24" ht="18" customHeight="1" x14ac:dyDescent="0.25">
      <c r="A33" s="33"/>
      <c r="B33" s="27">
        <v>2</v>
      </c>
      <c r="C33" s="144" t="s">
        <v>85</v>
      </c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6"/>
      <c r="R33" s="36"/>
      <c r="S33" s="36"/>
      <c r="T33" s="36"/>
      <c r="U33" s="36"/>
      <c r="V33" s="36"/>
      <c r="W33" s="36"/>
      <c r="X33" s="10"/>
    </row>
    <row r="34" spans="1:24" ht="6.75" customHeight="1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30"/>
      <c r="S34" s="30"/>
      <c r="T34" s="30"/>
      <c r="U34" s="30"/>
      <c r="V34" s="34"/>
      <c r="W34" s="30"/>
      <c r="X34" s="10"/>
    </row>
    <row r="35" spans="1:24" ht="15.75" x14ac:dyDescent="0.25">
      <c r="A35" s="70" t="s">
        <v>15</v>
      </c>
      <c r="B35" s="35" t="s">
        <v>34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34"/>
      <c r="W35" s="20"/>
    </row>
    <row r="36" spans="1:24" s="20" customFormat="1" ht="15.75" x14ac:dyDescent="0.25">
      <c r="A36" s="53" t="s">
        <v>59</v>
      </c>
      <c r="B36" s="35"/>
      <c r="U36" s="51"/>
      <c r="V36" s="51"/>
    </row>
    <row r="37" spans="1:24" ht="15.75" x14ac:dyDescent="0.25">
      <c r="B37" s="5"/>
      <c r="Q37" s="6" t="s">
        <v>37</v>
      </c>
    </row>
    <row r="38" spans="1:24" ht="31.5" customHeight="1" x14ac:dyDescent="0.25">
      <c r="A38" s="142" t="s">
        <v>14</v>
      </c>
      <c r="B38" s="148" t="s">
        <v>70</v>
      </c>
      <c r="C38" s="149"/>
      <c r="D38" s="149"/>
      <c r="E38" s="150"/>
      <c r="F38" s="116" t="s">
        <v>10</v>
      </c>
      <c r="G38" s="116"/>
      <c r="H38" s="116"/>
      <c r="I38" s="116" t="s">
        <v>39</v>
      </c>
      <c r="J38" s="116"/>
      <c r="K38" s="116"/>
      <c r="L38" s="116"/>
      <c r="M38" s="116"/>
      <c r="N38" s="116"/>
      <c r="O38" s="116" t="s">
        <v>11</v>
      </c>
      <c r="P38" s="116"/>
      <c r="Q38" s="116"/>
      <c r="R38" s="10"/>
    </row>
    <row r="39" spans="1:24" ht="33" customHeight="1" x14ac:dyDescent="0.25">
      <c r="A39" s="143"/>
      <c r="B39" s="151"/>
      <c r="C39" s="152"/>
      <c r="D39" s="152"/>
      <c r="E39" s="153"/>
      <c r="F39" s="9" t="s">
        <v>7</v>
      </c>
      <c r="G39" s="9" t="s">
        <v>8</v>
      </c>
      <c r="H39" s="9" t="s">
        <v>9</v>
      </c>
      <c r="I39" s="116" t="s">
        <v>7</v>
      </c>
      <c r="J39" s="116"/>
      <c r="K39" s="127" t="s">
        <v>8</v>
      </c>
      <c r="L39" s="128"/>
      <c r="M39" s="116" t="s">
        <v>9</v>
      </c>
      <c r="N39" s="116"/>
      <c r="O39" s="9" t="s">
        <v>7</v>
      </c>
      <c r="P39" s="9" t="s">
        <v>8</v>
      </c>
      <c r="Q39" s="9" t="s">
        <v>9</v>
      </c>
      <c r="R39" s="10"/>
    </row>
    <row r="40" spans="1:24" x14ac:dyDescent="0.25">
      <c r="A40" s="14">
        <v>1</v>
      </c>
      <c r="B40" s="116">
        <v>2</v>
      </c>
      <c r="C40" s="116"/>
      <c r="D40" s="116"/>
      <c r="E40" s="116"/>
      <c r="F40" s="9">
        <v>3</v>
      </c>
      <c r="G40" s="9">
        <v>4</v>
      </c>
      <c r="H40" s="9">
        <v>5</v>
      </c>
      <c r="I40" s="116">
        <v>6</v>
      </c>
      <c r="J40" s="116"/>
      <c r="K40" s="127">
        <v>7</v>
      </c>
      <c r="L40" s="128"/>
      <c r="M40" s="127">
        <v>8</v>
      </c>
      <c r="N40" s="128"/>
      <c r="O40" s="9">
        <v>9</v>
      </c>
      <c r="P40" s="9">
        <v>10</v>
      </c>
      <c r="Q40" s="9">
        <v>11</v>
      </c>
      <c r="R40" s="11"/>
    </row>
    <row r="41" spans="1:24" ht="68.25" customHeight="1" x14ac:dyDescent="0.25">
      <c r="A41" s="63">
        <v>1</v>
      </c>
      <c r="B41" s="104" t="s">
        <v>86</v>
      </c>
      <c r="C41" s="104"/>
      <c r="D41" s="104"/>
      <c r="E41" s="104"/>
      <c r="F41" s="64">
        <f>F55</f>
        <v>2000000</v>
      </c>
      <c r="G41" s="64"/>
      <c r="H41" s="64">
        <f>F41</f>
        <v>2000000</v>
      </c>
      <c r="I41" s="139">
        <f>I55</f>
        <v>1864728.53</v>
      </c>
      <c r="J41" s="139"/>
      <c r="K41" s="139"/>
      <c r="L41" s="139"/>
      <c r="M41" s="139">
        <f>I41+K41</f>
        <v>1864728.53</v>
      </c>
      <c r="N41" s="139"/>
      <c r="O41" s="64">
        <f>I41-F41</f>
        <v>-135271.46999999997</v>
      </c>
      <c r="P41" s="64"/>
      <c r="Q41" s="64">
        <f>O41</f>
        <v>-135271.46999999997</v>
      </c>
      <c r="R41" s="10"/>
    </row>
    <row r="42" spans="1:24" ht="50.25" customHeight="1" x14ac:dyDescent="0.25">
      <c r="A42" s="63">
        <v>2</v>
      </c>
      <c r="B42" s="144" t="s">
        <v>87</v>
      </c>
      <c r="C42" s="145"/>
      <c r="D42" s="145"/>
      <c r="E42" s="146"/>
      <c r="F42" s="64">
        <f>I77</f>
        <v>1100000</v>
      </c>
      <c r="G42" s="64"/>
      <c r="H42" s="64">
        <f>F42</f>
        <v>1100000</v>
      </c>
      <c r="I42" s="156">
        <f>O77</f>
        <v>1081801.33</v>
      </c>
      <c r="J42" s="157"/>
      <c r="K42" s="156"/>
      <c r="L42" s="157"/>
      <c r="M42" s="139">
        <f>I42+K42</f>
        <v>1081801.33</v>
      </c>
      <c r="N42" s="139"/>
      <c r="O42" s="64">
        <f>I42-F42</f>
        <v>-18198.669999999925</v>
      </c>
      <c r="P42" s="64"/>
      <c r="Q42" s="64">
        <f>O42</f>
        <v>-18198.669999999925</v>
      </c>
      <c r="R42" s="10"/>
    </row>
    <row r="43" spans="1:24" ht="18" customHeight="1" x14ac:dyDescent="0.25">
      <c r="A43" s="65"/>
      <c r="B43" s="141" t="s">
        <v>13</v>
      </c>
      <c r="C43" s="141"/>
      <c r="D43" s="141"/>
      <c r="E43" s="141"/>
      <c r="F43" s="64">
        <f>SUM(F41:F42)</f>
        <v>3100000</v>
      </c>
      <c r="G43" s="64"/>
      <c r="H43" s="64">
        <f>F43+G43</f>
        <v>3100000</v>
      </c>
      <c r="I43" s="139">
        <f>SUM(I41:J42)</f>
        <v>2946529.8600000003</v>
      </c>
      <c r="J43" s="139"/>
      <c r="K43" s="139"/>
      <c r="L43" s="139"/>
      <c r="M43" s="139">
        <f>SUM(M41:N42)</f>
        <v>2946529.8600000003</v>
      </c>
      <c r="N43" s="139"/>
      <c r="O43" s="64">
        <f>I43-F43</f>
        <v>-153470.13999999966</v>
      </c>
      <c r="P43" s="64"/>
      <c r="Q43" s="64">
        <f>O43</f>
        <v>-153470.13999999966</v>
      </c>
      <c r="V43" s="51">
        <f>I43/F43*100</f>
        <v>95.049350322580665</v>
      </c>
    </row>
    <row r="44" spans="1:24" s="20" customFormat="1" ht="24.75" customHeight="1" x14ac:dyDescent="0.25">
      <c r="A44" s="54" t="s">
        <v>60</v>
      </c>
      <c r="B44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5"/>
      <c r="U44" s="51"/>
      <c r="V44" s="51"/>
    </row>
    <row r="45" spans="1:24" s="20" customFormat="1" ht="15.75" customHeight="1" x14ac:dyDescent="0.25">
      <c r="A45" s="54"/>
      <c r="B45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5"/>
      <c r="U45" s="51"/>
      <c r="V45" s="51"/>
    </row>
    <row r="46" spans="1:24" s="20" customFormat="1" ht="18.75" customHeight="1" x14ac:dyDescent="0.25">
      <c r="B46" s="56" t="s">
        <v>14</v>
      </c>
      <c r="C46" s="179" t="s">
        <v>61</v>
      </c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1"/>
      <c r="S46" s="55"/>
      <c r="U46" s="51"/>
      <c r="V46" s="51"/>
    </row>
    <row r="47" spans="1:24" s="20" customFormat="1" ht="17.25" customHeight="1" x14ac:dyDescent="0.25">
      <c r="B47" s="56">
        <v>1</v>
      </c>
      <c r="C47" s="179">
        <v>2</v>
      </c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1"/>
      <c r="S47" s="55"/>
      <c r="U47" s="51"/>
      <c r="V47" s="51"/>
    </row>
    <row r="48" spans="1:24" s="20" customFormat="1" ht="22.5" customHeight="1" x14ac:dyDescent="0.25">
      <c r="B48" s="57"/>
      <c r="C48" s="144" t="s">
        <v>101</v>
      </c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6"/>
      <c r="U48" s="51"/>
      <c r="V48" s="51"/>
    </row>
    <row r="49" spans="1:46" x14ac:dyDescent="0.25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</row>
    <row r="50" spans="1:46" ht="18.75" customHeight="1" x14ac:dyDescent="0.25">
      <c r="A50" s="70" t="s">
        <v>35</v>
      </c>
      <c r="B50" s="5" t="s">
        <v>36</v>
      </c>
    </row>
    <row r="51" spans="1:46" ht="15.75" x14ac:dyDescent="0.25">
      <c r="B51" s="5"/>
      <c r="Q51" s="6" t="s">
        <v>37</v>
      </c>
    </row>
    <row r="52" spans="1:46" ht="31.5" customHeight="1" x14ac:dyDescent="0.25">
      <c r="A52" s="138" t="s">
        <v>14</v>
      </c>
      <c r="B52" s="138" t="s">
        <v>16</v>
      </c>
      <c r="C52" s="116"/>
      <c r="D52" s="116"/>
      <c r="E52" s="116"/>
      <c r="F52" s="116" t="s">
        <v>10</v>
      </c>
      <c r="G52" s="116"/>
      <c r="H52" s="116"/>
      <c r="I52" s="116" t="s">
        <v>39</v>
      </c>
      <c r="J52" s="116"/>
      <c r="K52" s="116"/>
      <c r="L52" s="116"/>
      <c r="M52" s="116"/>
      <c r="N52" s="116"/>
      <c r="O52" s="116" t="s">
        <v>11</v>
      </c>
      <c r="P52" s="116"/>
      <c r="Q52" s="116"/>
    </row>
    <row r="53" spans="1:46" ht="33" customHeight="1" x14ac:dyDescent="0.25">
      <c r="A53" s="138"/>
      <c r="B53" s="116"/>
      <c r="C53" s="116"/>
      <c r="D53" s="116"/>
      <c r="E53" s="116"/>
      <c r="F53" s="9" t="s">
        <v>7</v>
      </c>
      <c r="G53" s="9" t="s">
        <v>8</v>
      </c>
      <c r="H53" s="9" t="s">
        <v>9</v>
      </c>
      <c r="I53" s="116" t="s">
        <v>7</v>
      </c>
      <c r="J53" s="116"/>
      <c r="K53" s="127" t="s">
        <v>8</v>
      </c>
      <c r="L53" s="128"/>
      <c r="M53" s="116" t="s">
        <v>9</v>
      </c>
      <c r="N53" s="116"/>
      <c r="O53" s="9" t="s">
        <v>7</v>
      </c>
      <c r="P53" s="9" t="s">
        <v>8</v>
      </c>
      <c r="Q53" s="9" t="s">
        <v>9</v>
      </c>
    </row>
    <row r="54" spans="1:46" ht="18" customHeight="1" x14ac:dyDescent="0.25">
      <c r="A54" s="71">
        <v>1</v>
      </c>
      <c r="B54" s="116">
        <v>2</v>
      </c>
      <c r="C54" s="116"/>
      <c r="D54" s="116"/>
      <c r="E54" s="116"/>
      <c r="F54" s="9">
        <v>3</v>
      </c>
      <c r="G54" s="9">
        <v>4</v>
      </c>
      <c r="H54" s="9">
        <v>5</v>
      </c>
      <c r="I54" s="116">
        <v>6</v>
      </c>
      <c r="J54" s="116"/>
      <c r="K54" s="127">
        <v>7</v>
      </c>
      <c r="L54" s="128"/>
      <c r="M54" s="127">
        <v>8</v>
      </c>
      <c r="N54" s="128"/>
      <c r="O54" s="9">
        <v>9</v>
      </c>
      <c r="P54" s="9">
        <v>10</v>
      </c>
      <c r="Q54" s="9">
        <v>11</v>
      </c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</row>
    <row r="55" spans="1:46" ht="99" customHeight="1" x14ac:dyDescent="0.25">
      <c r="A55" s="72">
        <v>1</v>
      </c>
      <c r="B55" s="175" t="s">
        <v>99</v>
      </c>
      <c r="C55" s="176"/>
      <c r="D55" s="176"/>
      <c r="E55" s="177"/>
      <c r="F55" s="62">
        <f>I67</f>
        <v>2000000</v>
      </c>
      <c r="G55" s="63"/>
      <c r="H55" s="62">
        <f>F55</f>
        <v>2000000</v>
      </c>
      <c r="I55" s="98">
        <f>O67</f>
        <v>1864728.53</v>
      </c>
      <c r="J55" s="100"/>
      <c r="K55" s="133"/>
      <c r="L55" s="97"/>
      <c r="M55" s="98">
        <f>I55</f>
        <v>1864728.53</v>
      </c>
      <c r="N55" s="100"/>
      <c r="O55" s="62">
        <f>I55-F55</f>
        <v>-135271.46999999997</v>
      </c>
      <c r="P55" s="63"/>
      <c r="Q55" s="62">
        <f>O55</f>
        <v>-135271.46999999997</v>
      </c>
      <c r="V55" s="10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10"/>
    </row>
    <row r="56" spans="1:46" ht="101.25" customHeight="1" x14ac:dyDescent="0.25">
      <c r="A56" s="72">
        <v>2</v>
      </c>
      <c r="B56" s="140" t="s">
        <v>100</v>
      </c>
      <c r="C56" s="140"/>
      <c r="D56" s="140"/>
      <c r="E56" s="140"/>
      <c r="F56" s="62">
        <f>I77</f>
        <v>1100000</v>
      </c>
      <c r="G56" s="63"/>
      <c r="H56" s="62">
        <f>F56</f>
        <v>1100000</v>
      </c>
      <c r="I56" s="98">
        <f>O77</f>
        <v>1081801.33</v>
      </c>
      <c r="J56" s="100"/>
      <c r="K56" s="133"/>
      <c r="L56" s="97"/>
      <c r="M56" s="98">
        <f>I56</f>
        <v>1081801.33</v>
      </c>
      <c r="N56" s="100"/>
      <c r="O56" s="62">
        <f>I56-F56</f>
        <v>-18198.669999999925</v>
      </c>
      <c r="P56" s="63"/>
      <c r="Q56" s="62">
        <f>O56</f>
        <v>-18198.669999999925</v>
      </c>
      <c r="V56" s="82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73"/>
      <c r="AO56" s="73"/>
      <c r="AP56" s="73"/>
      <c r="AQ56" s="73"/>
      <c r="AR56" s="73"/>
      <c r="AS56" s="73"/>
      <c r="AT56" s="10"/>
    </row>
    <row r="57" spans="1:46" ht="18" customHeight="1" x14ac:dyDescent="0.25">
      <c r="A57" s="71"/>
      <c r="B57" s="129" t="s">
        <v>13</v>
      </c>
      <c r="C57" s="130"/>
      <c r="D57" s="130"/>
      <c r="E57" s="131"/>
      <c r="F57" s="62">
        <f>F55+F56</f>
        <v>3100000</v>
      </c>
      <c r="G57" s="63"/>
      <c r="H57" s="62">
        <f>F57</f>
        <v>3100000</v>
      </c>
      <c r="I57" s="96">
        <f>I55+I56</f>
        <v>2946529.8600000003</v>
      </c>
      <c r="J57" s="132"/>
      <c r="K57" s="133"/>
      <c r="L57" s="97"/>
      <c r="M57" s="96">
        <f>I57</f>
        <v>2946529.8600000003</v>
      </c>
      <c r="N57" s="132"/>
      <c r="O57" s="62">
        <f>O55+O56</f>
        <v>-153470.1399999999</v>
      </c>
      <c r="P57" s="63"/>
      <c r="Q57" s="62">
        <f>O57</f>
        <v>-153470.1399999999</v>
      </c>
      <c r="V57" s="82">
        <f>M57/H57*100</f>
        <v>95.049350322580665</v>
      </c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73"/>
      <c r="AO57" s="73"/>
      <c r="AP57" s="73"/>
      <c r="AQ57" s="73"/>
      <c r="AR57" s="73"/>
      <c r="AS57" s="73"/>
      <c r="AT57" s="10"/>
    </row>
    <row r="58" spans="1:46" x14ac:dyDescent="0.25"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10"/>
      <c r="AO58" s="10"/>
      <c r="AP58" s="10"/>
      <c r="AQ58" s="10"/>
      <c r="AR58" s="10"/>
      <c r="AS58" s="10"/>
      <c r="AT58" s="10"/>
    </row>
    <row r="59" spans="1:46" ht="18" customHeight="1" x14ac:dyDescent="0.25">
      <c r="A59" s="70" t="s">
        <v>38</v>
      </c>
      <c r="B59" s="5" t="s">
        <v>41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2"/>
      <c r="AL59" s="82"/>
      <c r="AM59" s="82"/>
      <c r="AN59" s="10"/>
      <c r="AO59" s="10"/>
      <c r="AP59" s="10"/>
      <c r="AQ59" s="10"/>
      <c r="AR59" s="10"/>
      <c r="AS59" s="10"/>
      <c r="AT59" s="10"/>
    </row>
    <row r="60" spans="1:46" ht="6.75" customHeight="1" x14ac:dyDescent="0.25">
      <c r="A60" s="70"/>
      <c r="B60" s="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10"/>
      <c r="AO60" s="10"/>
      <c r="AP60" s="10"/>
      <c r="AQ60" s="10"/>
      <c r="AR60" s="10"/>
      <c r="AS60" s="10"/>
      <c r="AT60" s="10"/>
    </row>
    <row r="61" spans="1:46" s="20" customFormat="1" ht="15.75" x14ac:dyDescent="0.25">
      <c r="A61" s="126" t="s">
        <v>62</v>
      </c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U61" s="51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J61" s="82"/>
      <c r="AK61" s="82"/>
      <c r="AL61" s="82"/>
      <c r="AM61" s="82"/>
      <c r="AN61" s="30"/>
      <c r="AO61" s="30"/>
      <c r="AP61" s="30"/>
      <c r="AQ61" s="30"/>
      <c r="AR61" s="30"/>
      <c r="AS61" s="30"/>
      <c r="AT61" s="30"/>
    </row>
    <row r="62" spans="1:46" ht="50.25" customHeight="1" x14ac:dyDescent="0.25">
      <c r="A62" s="116" t="s">
        <v>14</v>
      </c>
      <c r="B62" s="116" t="s">
        <v>19</v>
      </c>
      <c r="C62" s="116"/>
      <c r="D62" s="116"/>
      <c r="E62" s="116"/>
      <c r="F62" s="116" t="s">
        <v>17</v>
      </c>
      <c r="G62" s="116" t="s">
        <v>18</v>
      </c>
      <c r="H62" s="116"/>
      <c r="I62" s="116" t="s">
        <v>10</v>
      </c>
      <c r="J62" s="116"/>
      <c r="K62" s="116"/>
      <c r="L62" s="116"/>
      <c r="M62" s="116"/>
      <c r="N62" s="116"/>
      <c r="O62" s="116" t="s">
        <v>40</v>
      </c>
      <c r="P62" s="116"/>
      <c r="Q62" s="116"/>
      <c r="R62" s="116" t="s">
        <v>11</v>
      </c>
      <c r="S62" s="116"/>
      <c r="T62" s="116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82"/>
      <c r="AJ62" s="82"/>
      <c r="AK62" s="82"/>
      <c r="AL62" s="82"/>
      <c r="AM62" s="82"/>
      <c r="AN62" s="10"/>
      <c r="AO62" s="10"/>
      <c r="AP62" s="10"/>
      <c r="AQ62" s="10"/>
      <c r="AR62" s="10"/>
      <c r="AS62" s="10"/>
      <c r="AT62" s="10"/>
    </row>
    <row r="63" spans="1:46" ht="34.5" customHeight="1" x14ac:dyDescent="0.25">
      <c r="A63" s="116"/>
      <c r="B63" s="116"/>
      <c r="C63" s="116"/>
      <c r="D63" s="116"/>
      <c r="E63" s="116"/>
      <c r="F63" s="116"/>
      <c r="G63" s="116"/>
      <c r="H63" s="116"/>
      <c r="I63" s="116" t="s">
        <v>7</v>
      </c>
      <c r="J63" s="116"/>
      <c r="K63" s="116" t="s">
        <v>8</v>
      </c>
      <c r="L63" s="116"/>
      <c r="M63" s="116" t="s">
        <v>9</v>
      </c>
      <c r="N63" s="116"/>
      <c r="O63" s="9" t="s">
        <v>7</v>
      </c>
      <c r="P63" s="9" t="s">
        <v>8</v>
      </c>
      <c r="Q63" s="9" t="s">
        <v>9</v>
      </c>
      <c r="R63" s="9" t="s">
        <v>7</v>
      </c>
      <c r="S63" s="9" t="s">
        <v>8</v>
      </c>
      <c r="T63" s="9" t="s">
        <v>9</v>
      </c>
      <c r="V63" s="82"/>
      <c r="W63" s="82"/>
      <c r="X63" s="82"/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I63" s="82"/>
      <c r="AJ63" s="82"/>
      <c r="AK63" s="82"/>
      <c r="AL63" s="82"/>
      <c r="AM63" s="82"/>
      <c r="AN63" s="10"/>
      <c r="AO63" s="10"/>
      <c r="AP63" s="10"/>
      <c r="AQ63" s="10"/>
      <c r="AR63" s="10"/>
      <c r="AS63" s="10"/>
      <c r="AT63" s="10"/>
    </row>
    <row r="64" spans="1:46" ht="18" customHeight="1" x14ac:dyDescent="0.25">
      <c r="A64" s="9">
        <v>1</v>
      </c>
      <c r="B64" s="116">
        <v>2</v>
      </c>
      <c r="C64" s="116"/>
      <c r="D64" s="116"/>
      <c r="E64" s="116"/>
      <c r="F64" s="9">
        <v>3</v>
      </c>
      <c r="G64" s="116">
        <v>4</v>
      </c>
      <c r="H64" s="116"/>
      <c r="I64" s="116">
        <v>5</v>
      </c>
      <c r="J64" s="116"/>
      <c r="K64" s="116">
        <v>6</v>
      </c>
      <c r="L64" s="116"/>
      <c r="M64" s="116">
        <v>7</v>
      </c>
      <c r="N64" s="116"/>
      <c r="O64" s="9">
        <v>8</v>
      </c>
      <c r="P64" s="9">
        <v>9</v>
      </c>
      <c r="Q64" s="9">
        <v>10</v>
      </c>
      <c r="R64" s="9">
        <v>11</v>
      </c>
      <c r="S64" s="9">
        <v>12</v>
      </c>
      <c r="T64" s="9">
        <v>13</v>
      </c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82"/>
      <c r="AM64" s="82"/>
      <c r="AN64" s="10"/>
      <c r="AO64" s="10"/>
      <c r="AP64" s="10"/>
      <c r="AQ64" s="10"/>
      <c r="AR64" s="10"/>
      <c r="AS64" s="10"/>
      <c r="AT64" s="10"/>
    </row>
    <row r="65" spans="1:46" ht="18" customHeight="1" x14ac:dyDescent="0.25">
      <c r="A65" s="17"/>
      <c r="B65" s="117" t="s">
        <v>84</v>
      </c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9"/>
      <c r="V65" s="82"/>
      <c r="W65" s="82"/>
      <c r="X65" s="82"/>
      <c r="Y65" s="82"/>
      <c r="Z65" s="82"/>
      <c r="AA65" s="82"/>
      <c r="AB65" s="82"/>
      <c r="AC65" s="82"/>
      <c r="AD65" s="82"/>
      <c r="AE65" s="82"/>
      <c r="AF65" s="82"/>
      <c r="AG65" s="82"/>
      <c r="AH65" s="82"/>
      <c r="AI65" s="82"/>
      <c r="AJ65" s="82"/>
      <c r="AK65" s="82"/>
      <c r="AL65" s="82"/>
      <c r="AM65" s="82"/>
      <c r="AN65" s="10"/>
      <c r="AO65" s="10"/>
      <c r="AP65" s="10"/>
      <c r="AQ65" s="10"/>
      <c r="AR65" s="10"/>
      <c r="AS65" s="10"/>
      <c r="AT65" s="10"/>
    </row>
    <row r="66" spans="1:46" ht="18" customHeight="1" x14ac:dyDescent="0.25">
      <c r="A66" s="17"/>
      <c r="B66" s="106" t="s">
        <v>50</v>
      </c>
      <c r="C66" s="106"/>
      <c r="D66" s="106"/>
      <c r="E66" s="106"/>
      <c r="F66" s="18"/>
      <c r="G66" s="120"/>
      <c r="H66" s="120"/>
      <c r="I66" s="120"/>
      <c r="J66" s="121"/>
      <c r="K66" s="122"/>
      <c r="L66" s="122"/>
      <c r="M66" s="122"/>
      <c r="N66" s="122"/>
      <c r="O66" s="16"/>
      <c r="P66" s="16"/>
      <c r="Q66" s="16"/>
      <c r="R66" s="16"/>
      <c r="S66" s="16"/>
      <c r="T66" s="16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82"/>
      <c r="AJ66" s="82"/>
      <c r="AK66" s="82"/>
      <c r="AL66" s="82"/>
      <c r="AM66" s="82"/>
      <c r="AN66" s="10"/>
      <c r="AO66" s="10"/>
      <c r="AP66" s="10"/>
      <c r="AQ66" s="10"/>
      <c r="AR66" s="10"/>
      <c r="AS66" s="10"/>
      <c r="AT66" s="10"/>
    </row>
    <row r="67" spans="1:46" ht="55.5" customHeight="1" x14ac:dyDescent="0.25">
      <c r="A67" s="17">
        <v>1</v>
      </c>
      <c r="B67" s="167" t="s">
        <v>88</v>
      </c>
      <c r="C67" s="168"/>
      <c r="D67" s="168"/>
      <c r="E67" s="169"/>
      <c r="F67" s="66" t="s">
        <v>22</v>
      </c>
      <c r="G67" s="91" t="s">
        <v>21</v>
      </c>
      <c r="H67" s="92"/>
      <c r="I67" s="105">
        <v>2000000</v>
      </c>
      <c r="J67" s="136"/>
      <c r="K67" s="95"/>
      <c r="L67" s="95"/>
      <c r="M67" s="96">
        <f>I67</f>
        <v>2000000</v>
      </c>
      <c r="N67" s="97"/>
      <c r="O67" s="62">
        <v>1864728.53</v>
      </c>
      <c r="P67" s="62"/>
      <c r="Q67" s="62">
        <f>O67</f>
        <v>1864728.53</v>
      </c>
      <c r="R67" s="62">
        <f>O67-I67</f>
        <v>-135271.46999999997</v>
      </c>
      <c r="S67" s="63"/>
      <c r="T67" s="62">
        <f>R67</f>
        <v>-135271.46999999997</v>
      </c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2"/>
      <c r="AK67" s="82"/>
      <c r="AL67" s="82"/>
      <c r="AM67" s="82"/>
      <c r="AN67" s="10"/>
      <c r="AO67" s="10"/>
      <c r="AP67" s="10"/>
      <c r="AQ67" s="10"/>
      <c r="AR67" s="10"/>
      <c r="AS67" s="10"/>
      <c r="AT67" s="10"/>
    </row>
    <row r="68" spans="1:46" ht="80.25" customHeight="1" x14ac:dyDescent="0.25">
      <c r="A68" s="17">
        <v>2</v>
      </c>
      <c r="B68" s="107" t="s">
        <v>89</v>
      </c>
      <c r="C68" s="108"/>
      <c r="D68" s="108"/>
      <c r="E68" s="109"/>
      <c r="F68" s="66" t="s">
        <v>22</v>
      </c>
      <c r="G68" s="91" t="s">
        <v>90</v>
      </c>
      <c r="H68" s="92"/>
      <c r="I68" s="93">
        <v>4074470</v>
      </c>
      <c r="J68" s="94"/>
      <c r="K68" s="95"/>
      <c r="L68" s="95"/>
      <c r="M68" s="96">
        <f>I68</f>
        <v>4074470</v>
      </c>
      <c r="N68" s="97"/>
      <c r="O68" s="77">
        <v>3786667.13</v>
      </c>
      <c r="P68" s="62"/>
      <c r="Q68" s="62">
        <f>O68</f>
        <v>3786667.13</v>
      </c>
      <c r="R68" s="62">
        <f>O68-I68</f>
        <v>-287802.87000000011</v>
      </c>
      <c r="S68" s="63"/>
      <c r="T68" s="62">
        <f>R68</f>
        <v>-287802.87000000011</v>
      </c>
      <c r="V68" s="82"/>
      <c r="W68" s="82"/>
      <c r="X68" s="82"/>
      <c r="Y68" s="82"/>
      <c r="Z68" s="82"/>
      <c r="AA68" s="82"/>
      <c r="AB68" s="82"/>
      <c r="AC68" s="82"/>
      <c r="AD68" s="82"/>
      <c r="AE68" s="82"/>
      <c r="AF68" s="82"/>
      <c r="AG68" s="82"/>
      <c r="AH68" s="82"/>
      <c r="AI68" s="82"/>
      <c r="AJ68" s="82"/>
      <c r="AK68" s="82"/>
      <c r="AL68" s="82"/>
      <c r="AM68" s="82"/>
      <c r="AN68" s="10"/>
      <c r="AO68" s="10"/>
      <c r="AP68" s="10"/>
      <c r="AQ68" s="10"/>
      <c r="AR68" s="10"/>
      <c r="AS68" s="10"/>
      <c r="AT68" s="10"/>
    </row>
    <row r="69" spans="1:46" ht="18" customHeight="1" x14ac:dyDescent="0.25">
      <c r="A69" s="17"/>
      <c r="B69" s="106" t="s">
        <v>51</v>
      </c>
      <c r="C69" s="106"/>
      <c r="D69" s="106"/>
      <c r="E69" s="106"/>
      <c r="F69" s="67"/>
      <c r="G69" s="134"/>
      <c r="H69" s="134"/>
      <c r="I69" s="135"/>
      <c r="J69" s="135"/>
      <c r="K69" s="100"/>
      <c r="L69" s="100"/>
      <c r="M69" s="103"/>
      <c r="N69" s="100"/>
      <c r="O69" s="63"/>
      <c r="P69" s="63"/>
      <c r="Q69" s="63"/>
      <c r="R69" s="68"/>
      <c r="S69" s="63"/>
      <c r="T69" s="68"/>
      <c r="V69" s="82"/>
      <c r="W69" s="83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2"/>
      <c r="AK69" s="82"/>
      <c r="AL69" s="82"/>
      <c r="AM69" s="82"/>
      <c r="AN69" s="10"/>
      <c r="AO69" s="10"/>
      <c r="AP69" s="10"/>
      <c r="AQ69" s="10"/>
      <c r="AR69" s="10"/>
      <c r="AS69" s="10"/>
      <c r="AT69" s="10"/>
    </row>
    <row r="70" spans="1:46" ht="47.25" customHeight="1" x14ac:dyDescent="0.25">
      <c r="A70" s="17">
        <v>1</v>
      </c>
      <c r="B70" s="101" t="s">
        <v>91</v>
      </c>
      <c r="C70" s="101"/>
      <c r="D70" s="101"/>
      <c r="E70" s="101"/>
      <c r="F70" s="67" t="s">
        <v>23</v>
      </c>
      <c r="G70" s="170" t="s">
        <v>90</v>
      </c>
      <c r="H70" s="171"/>
      <c r="I70" s="110">
        <v>144</v>
      </c>
      <c r="J70" s="110"/>
      <c r="K70" s="111"/>
      <c r="L70" s="111"/>
      <c r="M70" s="111">
        <f>I70</f>
        <v>144</v>
      </c>
      <c r="N70" s="111"/>
      <c r="O70" s="78">
        <v>139</v>
      </c>
      <c r="P70" s="69"/>
      <c r="Q70" s="69">
        <f>O70</f>
        <v>139</v>
      </c>
      <c r="R70" s="68">
        <f>O70-I70</f>
        <v>-5</v>
      </c>
      <c r="S70" s="63"/>
      <c r="T70" s="68">
        <f>R70</f>
        <v>-5</v>
      </c>
      <c r="V70" s="82" t="s">
        <v>102</v>
      </c>
      <c r="W70" s="82"/>
      <c r="X70" s="82"/>
      <c r="Y70" s="82"/>
      <c r="Z70" s="82"/>
      <c r="AA70" s="82"/>
      <c r="AB70" s="82"/>
      <c r="AC70" s="82"/>
      <c r="AD70" s="82"/>
      <c r="AE70" s="82"/>
      <c r="AF70" s="82"/>
      <c r="AG70" s="82"/>
      <c r="AH70" s="82"/>
      <c r="AI70" s="82"/>
      <c r="AJ70" s="82"/>
      <c r="AK70" s="82"/>
      <c r="AL70" s="82"/>
      <c r="AM70" s="82"/>
      <c r="AN70" s="10"/>
      <c r="AO70" s="10"/>
      <c r="AP70" s="10"/>
      <c r="AQ70" s="10"/>
      <c r="AR70" s="10"/>
      <c r="AS70" s="10"/>
      <c r="AT70" s="10"/>
    </row>
    <row r="71" spans="1:46" ht="18" customHeight="1" x14ac:dyDescent="0.25">
      <c r="A71" s="17"/>
      <c r="B71" s="106" t="s">
        <v>52</v>
      </c>
      <c r="C71" s="106"/>
      <c r="D71" s="106"/>
      <c r="E71" s="106"/>
      <c r="F71" s="67"/>
      <c r="G71" s="99"/>
      <c r="H71" s="99"/>
      <c r="I71" s="99"/>
      <c r="J71" s="99"/>
      <c r="K71" s="100"/>
      <c r="L71" s="100"/>
      <c r="M71" s="103"/>
      <c r="N71" s="100"/>
      <c r="O71" s="63"/>
      <c r="P71" s="63"/>
      <c r="Q71" s="63"/>
      <c r="R71" s="68"/>
      <c r="S71" s="63"/>
      <c r="T71" s="68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79"/>
      <c r="AK71" s="79"/>
      <c r="AL71" s="79"/>
      <c r="AM71" s="79"/>
    </row>
    <row r="72" spans="1:46" ht="41.25" customHeight="1" x14ac:dyDescent="0.25">
      <c r="A72" s="17">
        <v>1</v>
      </c>
      <c r="B72" s="104" t="s">
        <v>92</v>
      </c>
      <c r="C72" s="104"/>
      <c r="D72" s="104"/>
      <c r="E72" s="104"/>
      <c r="F72" s="67" t="s">
        <v>22</v>
      </c>
      <c r="G72" s="99" t="s">
        <v>24</v>
      </c>
      <c r="H72" s="99"/>
      <c r="I72" s="105">
        <f>I68/I70</f>
        <v>28294.930555555555</v>
      </c>
      <c r="J72" s="105"/>
      <c r="K72" s="98"/>
      <c r="L72" s="98"/>
      <c r="M72" s="98">
        <f>I72</f>
        <v>28294.930555555555</v>
      </c>
      <c r="N72" s="98"/>
      <c r="O72" s="62">
        <f>O68/O70</f>
        <v>27242.209568345323</v>
      </c>
      <c r="P72" s="62"/>
      <c r="Q72" s="62">
        <f>O72</f>
        <v>27242.209568345323</v>
      </c>
      <c r="R72" s="62">
        <f>O72-I72</f>
        <v>-1052.7209872102321</v>
      </c>
      <c r="S72" s="62"/>
      <c r="T72" s="62">
        <f>R72</f>
        <v>-1052.7209872102321</v>
      </c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  <c r="AH72" s="79"/>
      <c r="AI72" s="79"/>
      <c r="AJ72" s="79"/>
      <c r="AK72" s="79"/>
      <c r="AL72" s="79"/>
      <c r="AM72" s="79"/>
    </row>
    <row r="73" spans="1:46" ht="18" customHeight="1" x14ac:dyDescent="0.25">
      <c r="A73" s="17"/>
      <c r="B73" s="106" t="s">
        <v>53</v>
      </c>
      <c r="C73" s="106"/>
      <c r="D73" s="106"/>
      <c r="E73" s="106"/>
      <c r="F73" s="67"/>
      <c r="G73" s="99"/>
      <c r="H73" s="99"/>
      <c r="I73" s="99"/>
      <c r="J73" s="99"/>
      <c r="K73" s="100"/>
      <c r="L73" s="100"/>
      <c r="M73" s="103"/>
      <c r="N73" s="100"/>
      <c r="O73" s="63"/>
      <c r="P73" s="63"/>
      <c r="Q73" s="63"/>
      <c r="R73" s="68"/>
      <c r="S73" s="63"/>
      <c r="T73" s="68"/>
    </row>
    <row r="74" spans="1:46" ht="60" customHeight="1" x14ac:dyDescent="0.25">
      <c r="A74" s="17">
        <v>1</v>
      </c>
      <c r="B74" s="101" t="s">
        <v>93</v>
      </c>
      <c r="C74" s="101"/>
      <c r="D74" s="101"/>
      <c r="E74" s="101"/>
      <c r="F74" s="67" t="s">
        <v>73</v>
      </c>
      <c r="G74" s="99" t="s">
        <v>24</v>
      </c>
      <c r="H74" s="99"/>
      <c r="I74" s="102">
        <f>I67/I68*100</f>
        <v>49.086138810691942</v>
      </c>
      <c r="J74" s="102"/>
      <c r="K74" s="90"/>
      <c r="L74" s="90"/>
      <c r="M74" s="90">
        <f>I74</f>
        <v>49.086138810691942</v>
      </c>
      <c r="N74" s="90"/>
      <c r="O74" s="76">
        <f>O67/O68*100</f>
        <v>49.244585435741747</v>
      </c>
      <c r="P74" s="75"/>
      <c r="Q74" s="74">
        <f>O74</f>
        <v>49.244585435741747</v>
      </c>
      <c r="R74" s="62">
        <f>O74-I74</f>
        <v>0.15844662504980533</v>
      </c>
      <c r="S74" s="62"/>
      <c r="T74" s="62">
        <f>R74</f>
        <v>0.15844662504980533</v>
      </c>
    </row>
    <row r="75" spans="1:46" ht="24.75" customHeight="1" x14ac:dyDescent="0.25">
      <c r="A75" s="17"/>
      <c r="B75" s="117" t="s">
        <v>85</v>
      </c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9"/>
    </row>
    <row r="76" spans="1:46" ht="20.25" customHeight="1" x14ac:dyDescent="0.25">
      <c r="A76" s="17"/>
      <c r="B76" s="106" t="s">
        <v>50</v>
      </c>
      <c r="C76" s="106"/>
      <c r="D76" s="106"/>
      <c r="E76" s="106"/>
      <c r="F76" s="18"/>
      <c r="G76" s="120"/>
      <c r="H76" s="120"/>
      <c r="I76" s="120"/>
      <c r="J76" s="121"/>
      <c r="K76" s="122"/>
      <c r="L76" s="122"/>
      <c r="M76" s="122"/>
      <c r="N76" s="122"/>
      <c r="O76" s="16"/>
      <c r="P76" s="16"/>
      <c r="Q76" s="16"/>
      <c r="R76" s="16"/>
      <c r="S76" s="16"/>
      <c r="T76" s="16"/>
    </row>
    <row r="77" spans="1:46" ht="39" customHeight="1" x14ac:dyDescent="0.25">
      <c r="A77" s="17">
        <v>1</v>
      </c>
      <c r="B77" s="167" t="s">
        <v>94</v>
      </c>
      <c r="C77" s="168"/>
      <c r="D77" s="168"/>
      <c r="E77" s="169"/>
      <c r="F77" s="66" t="s">
        <v>22</v>
      </c>
      <c r="G77" s="91" t="s">
        <v>21</v>
      </c>
      <c r="H77" s="92"/>
      <c r="I77" s="105">
        <v>1100000</v>
      </c>
      <c r="J77" s="136"/>
      <c r="K77" s="95"/>
      <c r="L77" s="95"/>
      <c r="M77" s="96">
        <f>I77</f>
        <v>1100000</v>
      </c>
      <c r="N77" s="97"/>
      <c r="O77" s="62">
        <v>1081801.33</v>
      </c>
      <c r="P77" s="62"/>
      <c r="Q77" s="62">
        <f>O77</f>
        <v>1081801.33</v>
      </c>
      <c r="R77" s="62">
        <f>O77-I77</f>
        <v>-18198.669999999925</v>
      </c>
      <c r="S77" s="63"/>
      <c r="T77" s="62">
        <f>R77</f>
        <v>-18198.669999999925</v>
      </c>
    </row>
    <row r="78" spans="1:46" ht="20.25" customHeight="1" x14ac:dyDescent="0.25">
      <c r="A78" s="17"/>
      <c r="B78" s="106" t="s">
        <v>51</v>
      </c>
      <c r="C78" s="106"/>
      <c r="D78" s="106"/>
      <c r="E78" s="106"/>
      <c r="F78" s="67"/>
      <c r="G78" s="134"/>
      <c r="H78" s="134"/>
      <c r="I78" s="135"/>
      <c r="J78" s="135"/>
      <c r="K78" s="100"/>
      <c r="L78" s="100"/>
      <c r="M78" s="103"/>
      <c r="N78" s="100"/>
      <c r="O78" s="63"/>
      <c r="P78" s="63"/>
      <c r="Q78" s="63"/>
      <c r="R78" s="68"/>
      <c r="S78" s="63"/>
      <c r="T78" s="68"/>
    </row>
    <row r="79" spans="1:46" ht="53.25" customHeight="1" x14ac:dyDescent="0.25">
      <c r="A79" s="17">
        <v>1</v>
      </c>
      <c r="B79" s="101" t="s">
        <v>95</v>
      </c>
      <c r="C79" s="101"/>
      <c r="D79" s="101"/>
      <c r="E79" s="101"/>
      <c r="F79" s="67" t="s">
        <v>23</v>
      </c>
      <c r="G79" s="134" t="s">
        <v>72</v>
      </c>
      <c r="H79" s="134"/>
      <c r="I79" s="137">
        <v>2</v>
      </c>
      <c r="J79" s="137"/>
      <c r="K79" s="100"/>
      <c r="L79" s="100"/>
      <c r="M79" s="103">
        <f>I79</f>
        <v>2</v>
      </c>
      <c r="N79" s="100"/>
      <c r="O79" s="63">
        <v>2</v>
      </c>
      <c r="P79" s="63"/>
      <c r="Q79" s="63">
        <f>O79</f>
        <v>2</v>
      </c>
      <c r="R79" s="68">
        <f>O79-I79</f>
        <v>0</v>
      </c>
      <c r="S79" s="63"/>
      <c r="T79" s="68">
        <f>R79</f>
        <v>0</v>
      </c>
    </row>
    <row r="80" spans="1:46" ht="18.75" customHeight="1" x14ac:dyDescent="0.25">
      <c r="A80" s="17"/>
      <c r="B80" s="106" t="s">
        <v>52</v>
      </c>
      <c r="C80" s="106"/>
      <c r="D80" s="106"/>
      <c r="E80" s="106"/>
      <c r="F80" s="67"/>
      <c r="G80" s="99"/>
      <c r="H80" s="99"/>
      <c r="I80" s="99"/>
      <c r="J80" s="99"/>
      <c r="K80" s="100"/>
      <c r="L80" s="100"/>
      <c r="M80" s="103"/>
      <c r="N80" s="100"/>
      <c r="O80" s="63"/>
      <c r="P80" s="63"/>
      <c r="Q80" s="63"/>
      <c r="R80" s="68"/>
      <c r="S80" s="63"/>
      <c r="T80" s="68"/>
    </row>
    <row r="81" spans="1:25" ht="38.25" customHeight="1" x14ac:dyDescent="0.25">
      <c r="A81" s="17">
        <v>1</v>
      </c>
      <c r="B81" s="104" t="s">
        <v>96</v>
      </c>
      <c r="C81" s="104"/>
      <c r="D81" s="104"/>
      <c r="E81" s="104"/>
      <c r="F81" s="67" t="s">
        <v>22</v>
      </c>
      <c r="G81" s="99" t="s">
        <v>24</v>
      </c>
      <c r="H81" s="99"/>
      <c r="I81" s="105">
        <f>I77/I79</f>
        <v>550000</v>
      </c>
      <c r="J81" s="105"/>
      <c r="K81" s="98"/>
      <c r="L81" s="98"/>
      <c r="M81" s="98">
        <f>I81</f>
        <v>550000</v>
      </c>
      <c r="N81" s="98"/>
      <c r="O81" s="62">
        <f>O77/O79</f>
        <v>540900.66500000004</v>
      </c>
      <c r="P81" s="62"/>
      <c r="Q81" s="62">
        <f>O81</f>
        <v>540900.66500000004</v>
      </c>
      <c r="R81" s="62">
        <f>O81-I81</f>
        <v>-9099.3349999999627</v>
      </c>
      <c r="S81" s="62"/>
      <c r="T81" s="62">
        <f>R81</f>
        <v>-9099.3349999999627</v>
      </c>
      <c r="V81" s="51"/>
      <c r="W81" s="51"/>
      <c r="X81" s="51"/>
      <c r="Y81" s="51"/>
    </row>
    <row r="82" spans="1:25" ht="17.25" customHeight="1" x14ac:dyDescent="0.25">
      <c r="A82" s="17"/>
      <c r="B82" s="106" t="s">
        <v>53</v>
      </c>
      <c r="C82" s="106"/>
      <c r="D82" s="106"/>
      <c r="E82" s="106"/>
      <c r="F82" s="67"/>
      <c r="G82" s="99"/>
      <c r="H82" s="99"/>
      <c r="I82" s="99"/>
      <c r="J82" s="99"/>
      <c r="K82" s="100"/>
      <c r="L82" s="100"/>
      <c r="M82" s="103"/>
      <c r="N82" s="100"/>
      <c r="O82" s="63"/>
      <c r="P82" s="63"/>
      <c r="Q82" s="63"/>
      <c r="R82" s="68"/>
      <c r="S82" s="63"/>
      <c r="T82" s="68"/>
      <c r="V82" s="51"/>
      <c r="W82" s="51"/>
      <c r="X82" s="51"/>
      <c r="Y82" s="51"/>
    </row>
    <row r="83" spans="1:25" ht="67.5" customHeight="1" x14ac:dyDescent="0.25">
      <c r="A83" s="17">
        <v>1</v>
      </c>
      <c r="B83" s="101" t="s">
        <v>97</v>
      </c>
      <c r="C83" s="101"/>
      <c r="D83" s="101"/>
      <c r="E83" s="101"/>
      <c r="F83" s="67" t="s">
        <v>23</v>
      </c>
      <c r="G83" s="99" t="s">
        <v>24</v>
      </c>
      <c r="H83" s="99"/>
      <c r="I83" s="135">
        <v>100</v>
      </c>
      <c r="J83" s="135"/>
      <c r="K83" s="103"/>
      <c r="L83" s="103"/>
      <c r="M83" s="103">
        <f>I83</f>
        <v>100</v>
      </c>
      <c r="N83" s="103"/>
      <c r="O83" s="68">
        <v>100</v>
      </c>
      <c r="P83" s="68"/>
      <c r="Q83" s="68">
        <f>O83</f>
        <v>100</v>
      </c>
      <c r="R83" s="68">
        <f>O83-I83</f>
        <v>0</v>
      </c>
      <c r="S83" s="68"/>
      <c r="T83" s="68">
        <f>R83</f>
        <v>0</v>
      </c>
      <c r="V83" s="51"/>
      <c r="W83" s="51"/>
      <c r="X83" s="51"/>
      <c r="Y83" s="51"/>
    </row>
    <row r="84" spans="1:25" ht="35.25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V84" s="51"/>
      <c r="W84" s="51"/>
      <c r="X84" s="51"/>
      <c r="Y84" s="51"/>
    </row>
    <row r="85" spans="1:25" s="20" customFormat="1" ht="20.25" customHeight="1" x14ac:dyDescent="0.25">
      <c r="A85" s="183" t="s">
        <v>63</v>
      </c>
      <c r="B85" s="183"/>
      <c r="C85" s="183"/>
      <c r="D85" s="183"/>
      <c r="E85" s="183"/>
      <c r="F85" s="183"/>
      <c r="G85" s="183"/>
      <c r="H85" s="183"/>
      <c r="I85" s="183"/>
      <c r="J85" s="183"/>
      <c r="K85" s="183"/>
      <c r="L85" s="183"/>
      <c r="M85" s="183"/>
      <c r="N85" s="183"/>
      <c r="O85" s="183"/>
      <c r="P85" s="183"/>
      <c r="Q85" s="183"/>
      <c r="R85" s="183"/>
    </row>
    <row r="86" spans="1:25" s="20" customFormat="1" ht="28.5" customHeight="1" x14ac:dyDescent="0.25">
      <c r="A86" s="58"/>
      <c r="B86"/>
      <c r="C86"/>
      <c r="D86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</row>
    <row r="87" spans="1:25" s="20" customFormat="1" ht="37.5" customHeight="1" x14ac:dyDescent="0.25">
      <c r="A87" s="56" t="s">
        <v>14</v>
      </c>
      <c r="B87" s="56" t="s">
        <v>19</v>
      </c>
      <c r="C87" s="56" t="s">
        <v>17</v>
      </c>
      <c r="D87" s="179" t="s">
        <v>64</v>
      </c>
      <c r="E87" s="180"/>
      <c r="F87" s="180"/>
      <c r="G87" s="180"/>
      <c r="H87" s="180"/>
      <c r="I87" s="180"/>
      <c r="J87" s="180"/>
      <c r="K87" s="180"/>
      <c r="L87" s="180"/>
      <c r="M87" s="180"/>
      <c r="N87" s="180"/>
      <c r="O87" s="180"/>
      <c r="P87" s="180"/>
      <c r="Q87" s="180"/>
      <c r="R87" s="181"/>
    </row>
    <row r="88" spans="1:25" s="20" customFormat="1" ht="16.5" customHeight="1" x14ac:dyDescent="0.25">
      <c r="A88" s="56">
        <v>1</v>
      </c>
      <c r="B88" s="56">
        <v>2</v>
      </c>
      <c r="C88" s="56">
        <v>3</v>
      </c>
      <c r="D88" s="184" t="str">
        <f>B65</f>
        <v>Завдання 1. Часткова компенсація вартості закупівлі генераторів</v>
      </c>
      <c r="E88" s="185"/>
      <c r="F88" s="185"/>
      <c r="G88" s="185"/>
      <c r="H88" s="185"/>
      <c r="I88" s="185"/>
      <c r="J88" s="185"/>
      <c r="K88" s="185"/>
      <c r="L88" s="185"/>
      <c r="M88" s="185"/>
      <c r="N88" s="185"/>
      <c r="O88" s="185"/>
      <c r="P88" s="185"/>
      <c r="Q88" s="185"/>
      <c r="R88" s="186"/>
    </row>
    <row r="89" spans="1:25" s="20" customFormat="1" ht="34.5" customHeight="1" x14ac:dyDescent="0.25">
      <c r="A89" s="56">
        <v>1</v>
      </c>
      <c r="B89" s="56" t="s">
        <v>50</v>
      </c>
      <c r="C89" s="56" t="s">
        <v>69</v>
      </c>
      <c r="D89" s="84" t="s">
        <v>106</v>
      </c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6"/>
    </row>
    <row r="90" spans="1:25" s="20" customFormat="1" ht="21" customHeight="1" x14ac:dyDescent="0.25">
      <c r="A90" s="56">
        <v>2</v>
      </c>
      <c r="B90" s="56" t="s">
        <v>51</v>
      </c>
      <c r="C90" s="56" t="s">
        <v>23</v>
      </c>
      <c r="D90" s="87" t="s">
        <v>103</v>
      </c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9"/>
    </row>
    <row r="91" spans="1:25" s="20" customFormat="1" ht="35.25" customHeight="1" x14ac:dyDescent="0.25">
      <c r="A91" s="56">
        <v>3</v>
      </c>
      <c r="B91" s="56" t="s">
        <v>52</v>
      </c>
      <c r="C91" s="56" t="s">
        <v>69</v>
      </c>
      <c r="D91" s="87" t="s">
        <v>104</v>
      </c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9"/>
    </row>
    <row r="92" spans="1:25" s="20" customFormat="1" ht="23.25" customHeight="1" x14ac:dyDescent="0.25">
      <c r="A92" s="56">
        <v>4</v>
      </c>
      <c r="B92" s="56" t="s">
        <v>53</v>
      </c>
      <c r="C92" s="56" t="s">
        <v>23</v>
      </c>
      <c r="D92" s="87" t="s">
        <v>107</v>
      </c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9"/>
    </row>
    <row r="93" spans="1:25" s="20" customFormat="1" ht="25.5" customHeight="1" x14ac:dyDescent="0.25">
      <c r="A93" s="58"/>
      <c r="B93"/>
      <c r="C93"/>
      <c r="D93" s="21" t="str">
        <f>B75</f>
        <v>Завдання 2. Придбання будівельних матеріалів для відновлення пошкодженого житла мешканців постраждалих житлових будинків</v>
      </c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</row>
    <row r="94" spans="1:25" s="20" customFormat="1" ht="27" customHeight="1" x14ac:dyDescent="0.25">
      <c r="A94" s="56">
        <v>1</v>
      </c>
      <c r="B94" s="56" t="s">
        <v>50</v>
      </c>
      <c r="C94" s="56" t="s">
        <v>69</v>
      </c>
      <c r="D94" s="87" t="s">
        <v>74</v>
      </c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9"/>
    </row>
    <row r="95" spans="1:25" s="20" customFormat="1" ht="23.25" customHeight="1" x14ac:dyDescent="0.25">
      <c r="A95" s="56">
        <v>2</v>
      </c>
      <c r="B95" s="56" t="s">
        <v>51</v>
      </c>
      <c r="C95" s="56" t="s">
        <v>23</v>
      </c>
      <c r="D95" s="87" t="s">
        <v>75</v>
      </c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9"/>
    </row>
    <row r="96" spans="1:25" s="20" customFormat="1" ht="36" customHeight="1" x14ac:dyDescent="0.25">
      <c r="A96" s="56">
        <v>3</v>
      </c>
      <c r="B96" s="56" t="s">
        <v>52</v>
      </c>
      <c r="C96" s="56" t="s">
        <v>69</v>
      </c>
      <c r="D96" s="87" t="s">
        <v>76</v>
      </c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9"/>
    </row>
    <row r="97" spans="1:26" s="20" customFormat="1" ht="24" customHeight="1" x14ac:dyDescent="0.25">
      <c r="A97" s="56">
        <v>4</v>
      </c>
      <c r="B97" s="56" t="s">
        <v>53</v>
      </c>
      <c r="C97" s="56" t="s">
        <v>23</v>
      </c>
      <c r="D97" s="87" t="s">
        <v>75</v>
      </c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9"/>
    </row>
    <row r="98" spans="1:26" s="20" customFormat="1" ht="7.5" customHeight="1" x14ac:dyDescent="0.25">
      <c r="A98" s="58"/>
      <c r="B98"/>
      <c r="C98"/>
      <c r="D98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</row>
    <row r="99" spans="1:26" s="20" customFormat="1" ht="7.5" customHeight="1" x14ac:dyDescent="0.25">
      <c r="A99" s="58"/>
      <c r="B99"/>
      <c r="C99"/>
      <c r="D99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</row>
    <row r="100" spans="1:26" s="20" customFormat="1" ht="22.5" customHeight="1" x14ac:dyDescent="0.25">
      <c r="A100" s="182" t="s">
        <v>65</v>
      </c>
      <c r="B100" s="182"/>
      <c r="C100" s="182"/>
      <c r="D100" s="182"/>
      <c r="E100" s="182"/>
      <c r="F100" s="182"/>
      <c r="G100" s="182"/>
      <c r="H100" s="182"/>
      <c r="I100" s="182"/>
      <c r="J100" s="182"/>
      <c r="K100" s="182"/>
      <c r="L100" s="182"/>
      <c r="M100" s="182"/>
      <c r="N100" s="182"/>
      <c r="O100" s="182"/>
      <c r="P100" s="182"/>
      <c r="Q100" s="182"/>
      <c r="R100" s="182"/>
    </row>
    <row r="101" spans="1:26" s="20" customFormat="1" ht="27" customHeight="1" x14ac:dyDescent="0.25">
      <c r="A101" s="125" t="s">
        <v>105</v>
      </c>
      <c r="B101" s="125"/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61"/>
      <c r="U101" s="61"/>
      <c r="V101" s="61"/>
      <c r="W101" s="61"/>
      <c r="X101" s="61"/>
      <c r="Y101" s="61"/>
      <c r="Z101" s="61"/>
    </row>
    <row r="102" spans="1:26" x14ac:dyDescent="0.25"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</row>
    <row r="103" spans="1:26" ht="15.75" x14ac:dyDescent="0.25">
      <c r="B103" s="46" t="s">
        <v>47</v>
      </c>
      <c r="C103" s="15"/>
      <c r="D103" s="15"/>
      <c r="E103" s="15"/>
    </row>
    <row r="104" spans="1:26" ht="15.75" x14ac:dyDescent="0.25">
      <c r="B104" s="46"/>
      <c r="C104" s="15"/>
      <c r="D104" s="15"/>
      <c r="E104" s="15"/>
    </row>
    <row r="105" spans="1:26" ht="15.75" x14ac:dyDescent="0.25">
      <c r="B105" s="46" t="s">
        <v>98</v>
      </c>
      <c r="C105" s="15"/>
      <c r="D105" s="15"/>
      <c r="E105" s="15"/>
    </row>
    <row r="107" spans="1:26" ht="33" customHeight="1" x14ac:dyDescent="0.25">
      <c r="B107" s="112" t="s">
        <v>58</v>
      </c>
      <c r="C107" s="112"/>
      <c r="D107" s="112"/>
      <c r="E107" s="112"/>
      <c r="F107" s="112"/>
      <c r="G107" s="112"/>
      <c r="J107" s="124"/>
      <c r="K107" s="124"/>
      <c r="P107" s="114" t="s">
        <v>66</v>
      </c>
      <c r="Q107" s="114"/>
      <c r="R107" s="114"/>
    </row>
    <row r="108" spans="1:26" ht="15.75" x14ac:dyDescent="0.25">
      <c r="B108" s="13"/>
      <c r="J108" s="123" t="s">
        <v>20</v>
      </c>
      <c r="K108" s="123"/>
      <c r="P108" s="115" t="s">
        <v>67</v>
      </c>
      <c r="Q108" s="115"/>
      <c r="R108" s="115"/>
    </row>
    <row r="109" spans="1:26" x14ac:dyDescent="0.25">
      <c r="B109" s="20"/>
      <c r="J109" s="49"/>
      <c r="K109" s="49"/>
      <c r="M109" s="50"/>
      <c r="N109" s="20"/>
      <c r="O109" s="20"/>
    </row>
    <row r="110" spans="1:26" ht="33" customHeight="1" x14ac:dyDescent="0.25">
      <c r="B110" s="113" t="s">
        <v>78</v>
      </c>
      <c r="C110" s="113"/>
      <c r="D110" s="113"/>
      <c r="E110" s="113"/>
      <c r="F110" s="113"/>
      <c r="G110" s="113"/>
      <c r="J110" s="124"/>
      <c r="K110" s="124"/>
      <c r="P110" s="114" t="s">
        <v>77</v>
      </c>
      <c r="Q110" s="114"/>
      <c r="R110" s="114"/>
    </row>
    <row r="111" spans="1:26" x14ac:dyDescent="0.25">
      <c r="J111" s="123" t="s">
        <v>20</v>
      </c>
      <c r="K111" s="123"/>
      <c r="P111" s="115" t="s">
        <v>67</v>
      </c>
      <c r="Q111" s="115"/>
      <c r="R111" s="115"/>
    </row>
  </sheetData>
  <mergeCells count="205">
    <mergeCell ref="D87:R87"/>
    <mergeCell ref="A100:R100"/>
    <mergeCell ref="A85:R85"/>
    <mergeCell ref="D88:R88"/>
    <mergeCell ref="G16:M16"/>
    <mergeCell ref="B42:E42"/>
    <mergeCell ref="C46:R46"/>
    <mergeCell ref="C47:R47"/>
    <mergeCell ref="B18:C18"/>
    <mergeCell ref="R19:S19"/>
    <mergeCell ref="B19:C19"/>
    <mergeCell ref="J18:P18"/>
    <mergeCell ref="G19:H19"/>
    <mergeCell ref="E19:F19"/>
    <mergeCell ref="B77:E77"/>
    <mergeCell ref="B55:E55"/>
    <mergeCell ref="I55:J55"/>
    <mergeCell ref="M76:N76"/>
    <mergeCell ref="M54:N54"/>
    <mergeCell ref="E18:F18"/>
    <mergeCell ref="B80:E80"/>
    <mergeCell ref="B67:E67"/>
    <mergeCell ref="G67:H67"/>
    <mergeCell ref="I67:J67"/>
    <mergeCell ref="B70:E70"/>
    <mergeCell ref="G70:H70"/>
    <mergeCell ref="B69:E69"/>
    <mergeCell ref="G69:H69"/>
    <mergeCell ref="I69:J69"/>
    <mergeCell ref="B79:E79"/>
    <mergeCell ref="R12:S12"/>
    <mergeCell ref="R13:S13"/>
    <mergeCell ref="R15:S15"/>
    <mergeCell ref="R16:S16"/>
    <mergeCell ref="B12:C12"/>
    <mergeCell ref="B15:C15"/>
    <mergeCell ref="B16:C16"/>
    <mergeCell ref="B13:C13"/>
    <mergeCell ref="F8:K8"/>
    <mergeCell ref="B21:Q21"/>
    <mergeCell ref="B54:E54"/>
    <mergeCell ref="I54:J54"/>
    <mergeCell ref="C23:Q23"/>
    <mergeCell ref="C24:Q24"/>
    <mergeCell ref="C31:Q31"/>
    <mergeCell ref="C32:Q32"/>
    <mergeCell ref="M43:N43"/>
    <mergeCell ref="I52:N52"/>
    <mergeCell ref="R18:S18"/>
    <mergeCell ref="B76:E76"/>
    <mergeCell ref="K53:L53"/>
    <mergeCell ref="C48:R48"/>
    <mergeCell ref="I42:J42"/>
    <mergeCell ref="K42:L42"/>
    <mergeCell ref="M42:N42"/>
    <mergeCell ref="J19:P19"/>
    <mergeCell ref="G18:H18"/>
    <mergeCell ref="O38:Q38"/>
    <mergeCell ref="C33:Q33"/>
    <mergeCell ref="C25:Q25"/>
    <mergeCell ref="E27:Q27"/>
    <mergeCell ref="M40:N40"/>
    <mergeCell ref="B38:E39"/>
    <mergeCell ref="K39:L39"/>
    <mergeCell ref="I39:J39"/>
    <mergeCell ref="I40:J40"/>
    <mergeCell ref="K40:L40"/>
    <mergeCell ref="M39:N39"/>
    <mergeCell ref="B41:E41"/>
    <mergeCell ref="B43:E43"/>
    <mergeCell ref="A38:A39"/>
    <mergeCell ref="B40:E40"/>
    <mergeCell ref="M41:N41"/>
    <mergeCell ref="K41:L41"/>
    <mergeCell ref="K43:L43"/>
    <mergeCell ref="F38:H38"/>
    <mergeCell ref="I38:N38"/>
    <mergeCell ref="I76:J76"/>
    <mergeCell ref="A52:A53"/>
    <mergeCell ref="F52:H52"/>
    <mergeCell ref="B52:E53"/>
    <mergeCell ref="I41:J41"/>
    <mergeCell ref="I63:J63"/>
    <mergeCell ref="I43:J43"/>
    <mergeCell ref="B56:E56"/>
    <mergeCell ref="B71:E71"/>
    <mergeCell ref="G71:H71"/>
    <mergeCell ref="K79:L79"/>
    <mergeCell ref="K78:L78"/>
    <mergeCell ref="M80:N80"/>
    <mergeCell ref="M77:N77"/>
    <mergeCell ref="B81:E81"/>
    <mergeCell ref="M81:N81"/>
    <mergeCell ref="M79:N79"/>
    <mergeCell ref="G78:H78"/>
    <mergeCell ref="I81:J81"/>
    <mergeCell ref="I80:J80"/>
    <mergeCell ref="M78:N78"/>
    <mergeCell ref="K80:L80"/>
    <mergeCell ref="M82:N82"/>
    <mergeCell ref="B82:E82"/>
    <mergeCell ref="B83:E83"/>
    <mergeCell ref="I77:J77"/>
    <mergeCell ref="B78:E78"/>
    <mergeCell ref="G77:H77"/>
    <mergeCell ref="I78:J78"/>
    <mergeCell ref="I79:J79"/>
    <mergeCell ref="K76:L76"/>
    <mergeCell ref="G82:H82"/>
    <mergeCell ref="G79:H79"/>
    <mergeCell ref="G81:H81"/>
    <mergeCell ref="K83:L83"/>
    <mergeCell ref="G62:H63"/>
    <mergeCell ref="G80:H80"/>
    <mergeCell ref="I83:J83"/>
    <mergeCell ref="G83:H83"/>
    <mergeCell ref="K77:L77"/>
    <mergeCell ref="K82:L82"/>
    <mergeCell ref="A62:A63"/>
    <mergeCell ref="J110:K110"/>
    <mergeCell ref="F62:F63"/>
    <mergeCell ref="G76:H76"/>
    <mergeCell ref="B64:E64"/>
    <mergeCell ref="G64:H64"/>
    <mergeCell ref="I64:J64"/>
    <mergeCell ref="B75:T75"/>
    <mergeCell ref="R62:T62"/>
    <mergeCell ref="K55:L55"/>
    <mergeCell ref="M55:N55"/>
    <mergeCell ref="K63:L63"/>
    <mergeCell ref="I62:N62"/>
    <mergeCell ref="I56:J56"/>
    <mergeCell ref="M56:N56"/>
    <mergeCell ref="K56:L56"/>
    <mergeCell ref="M53:N53"/>
    <mergeCell ref="A61:R61"/>
    <mergeCell ref="B62:E63"/>
    <mergeCell ref="O52:Q52"/>
    <mergeCell ref="K54:L54"/>
    <mergeCell ref="I53:J53"/>
    <mergeCell ref="B57:E57"/>
    <mergeCell ref="I57:J57"/>
    <mergeCell ref="K57:L57"/>
    <mergeCell ref="M57:N57"/>
    <mergeCell ref="P111:R111"/>
    <mergeCell ref="J111:K111"/>
    <mergeCell ref="J108:K108"/>
    <mergeCell ref="J107:K107"/>
    <mergeCell ref="M83:N83"/>
    <mergeCell ref="K81:L81"/>
    <mergeCell ref="I82:J82"/>
    <mergeCell ref="A101:S101"/>
    <mergeCell ref="D94:R94"/>
    <mergeCell ref="D95:R95"/>
    <mergeCell ref="O62:Q62"/>
    <mergeCell ref="B65:T65"/>
    <mergeCell ref="B66:E66"/>
    <mergeCell ref="G66:H66"/>
    <mergeCell ref="I66:J66"/>
    <mergeCell ref="K66:L66"/>
    <mergeCell ref="M66:N66"/>
    <mergeCell ref="M63:N63"/>
    <mergeCell ref="K64:L64"/>
    <mergeCell ref="M64:N64"/>
    <mergeCell ref="D96:R96"/>
    <mergeCell ref="B107:G107"/>
    <mergeCell ref="B110:G110"/>
    <mergeCell ref="P107:R107"/>
    <mergeCell ref="P108:R108"/>
    <mergeCell ref="P110:R110"/>
    <mergeCell ref="D97:R97"/>
    <mergeCell ref="K67:L67"/>
    <mergeCell ref="M67:N67"/>
    <mergeCell ref="K69:L69"/>
    <mergeCell ref="M69:N69"/>
    <mergeCell ref="B68:E68"/>
    <mergeCell ref="I70:J70"/>
    <mergeCell ref="K70:L70"/>
    <mergeCell ref="M70:N70"/>
    <mergeCell ref="I71:J71"/>
    <mergeCell ref="K71:L71"/>
    <mergeCell ref="M71:N71"/>
    <mergeCell ref="M73:N73"/>
    <mergeCell ref="B72:E72"/>
    <mergeCell ref="G72:H72"/>
    <mergeCell ref="I72:J72"/>
    <mergeCell ref="K72:L72"/>
    <mergeCell ref="B73:E73"/>
    <mergeCell ref="G73:H73"/>
    <mergeCell ref="I73:J73"/>
    <mergeCell ref="K73:L73"/>
    <mergeCell ref="B74:E74"/>
    <mergeCell ref="G74:H74"/>
    <mergeCell ref="I74:J74"/>
    <mergeCell ref="K74:L74"/>
    <mergeCell ref="D89:R89"/>
    <mergeCell ref="D92:R92"/>
    <mergeCell ref="D90:R90"/>
    <mergeCell ref="D91:R91"/>
    <mergeCell ref="M74:N74"/>
    <mergeCell ref="G68:H68"/>
    <mergeCell ref="I68:J68"/>
    <mergeCell ref="K68:L68"/>
    <mergeCell ref="M68:N68"/>
    <mergeCell ref="M72:N72"/>
  </mergeCells>
  <phoneticPr fontId="16" type="noConversion"/>
  <pageMargins left="0.19685039370078741" right="0.19685039370078741" top="0.19685039370078741" bottom="0.19685039370078741" header="0.31496062992125984" footer="0.31496062992125984"/>
  <pageSetup paperSize="9" scale="68" orientation="landscape" verticalDpi="0" r:id="rId1"/>
  <rowBreaks count="3" manualBreakCount="3">
    <brk id="41" max="19" man="1"/>
    <brk id="68" max="19" man="1"/>
    <brk id="92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1216090</vt:lpstr>
      <vt:lpstr>'1216090'!Область_друку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2024-01-22T06:42:05Z</cp:lastPrinted>
  <dcterms:created xsi:type="dcterms:W3CDTF">2019-01-14T08:15:45Z</dcterms:created>
  <dcterms:modified xsi:type="dcterms:W3CDTF">2024-02-08T15:10:34Z</dcterms:modified>
</cp:coreProperties>
</file>