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Лютий\2402\Звіти УЖПМ\"/>
    </mc:Choice>
  </mc:AlternateContent>
  <bookViews>
    <workbookView xWindow="0" yWindow="0" windowWidth="28800" windowHeight="12435"/>
  </bookViews>
  <sheets>
    <sheet name="1217640" sheetId="1" r:id="rId1"/>
  </sheets>
  <definedNames>
    <definedName name="_xlnm.Print_Area" localSheetId="0">'1217640'!$A$1:$Q$114</definedName>
  </definedNames>
  <calcPr calcId="152511"/>
</workbook>
</file>

<file path=xl/calcChain.xml><?xml version="1.0" encoding="utf-8"?>
<calcChain xmlns="http://schemas.openxmlformats.org/spreadsheetml/2006/main">
  <c r="I73" i="1" l="1"/>
  <c r="K73" i="1" s="1"/>
  <c r="L73" i="1"/>
  <c r="L75" i="1"/>
  <c r="B66" i="1"/>
  <c r="B91" i="1" s="1"/>
  <c r="L76" i="1"/>
  <c r="N76" i="1" s="1"/>
  <c r="I76" i="1"/>
  <c r="K76" i="1"/>
  <c r="N75" i="1"/>
  <c r="I75" i="1"/>
  <c r="K75" i="1" s="1"/>
  <c r="N82" i="1"/>
  <c r="P82" i="1"/>
  <c r="Q82" i="1" s="1"/>
  <c r="K82" i="1"/>
  <c r="O71" i="1"/>
  <c r="Q71" i="1" s="1"/>
  <c r="N71" i="1"/>
  <c r="K71" i="1"/>
  <c r="B77" i="1"/>
  <c r="B96" i="1" s="1"/>
  <c r="M57" i="1"/>
  <c r="M59" i="1" s="1"/>
  <c r="P59" i="1" s="1"/>
  <c r="L57" i="1"/>
  <c r="L59" i="1" s="1"/>
  <c r="J57" i="1"/>
  <c r="J59" i="1"/>
  <c r="M86" i="1"/>
  <c r="P86" i="1" s="1"/>
  <c r="Q86" i="1" s="1"/>
  <c r="K86" i="1"/>
  <c r="P84" i="1"/>
  <c r="Q84" i="1" s="1"/>
  <c r="I57" i="1"/>
  <c r="I42" i="1" s="1"/>
  <c r="N84" i="1"/>
  <c r="M43" i="1"/>
  <c r="N43" i="1"/>
  <c r="N68" i="1"/>
  <c r="N81" i="1"/>
  <c r="P81" i="1"/>
  <c r="Q81" i="1" s="1"/>
  <c r="K81" i="1"/>
  <c r="O70" i="1"/>
  <c r="Q70" i="1" s="1"/>
  <c r="N70" i="1"/>
  <c r="K70" i="1"/>
  <c r="N79" i="1"/>
  <c r="K68" i="1"/>
  <c r="L42" i="1"/>
  <c r="L44" i="1" s="1"/>
  <c r="N42" i="1"/>
  <c r="O68" i="1"/>
  <c r="Q68" i="1" s="1"/>
  <c r="P79" i="1"/>
  <c r="Q79" i="1" s="1"/>
  <c r="K79" i="1"/>
  <c r="K84" i="1"/>
  <c r="J43" i="1"/>
  <c r="P43" i="1" s="1"/>
  <c r="O76" i="1"/>
  <c r="Q76" i="1" s="1"/>
  <c r="M44" i="1"/>
  <c r="N73" i="1"/>
  <c r="P57" i="1" l="1"/>
  <c r="O73" i="1"/>
  <c r="Q73" i="1" s="1"/>
  <c r="O75" i="1"/>
  <c r="Q75" i="1" s="1"/>
  <c r="K57" i="1"/>
  <c r="K59" i="1" s="1"/>
  <c r="I59" i="1"/>
  <c r="O59" i="1" s="1"/>
  <c r="K43" i="1"/>
  <c r="Q43" i="1" s="1"/>
  <c r="O57" i="1"/>
  <c r="Q57" i="1" s="1"/>
  <c r="N57" i="1"/>
  <c r="N59" i="1" s="1"/>
  <c r="N86" i="1"/>
  <c r="N44" i="1"/>
  <c r="J44" i="1"/>
  <c r="P44" i="1" s="1"/>
  <c r="K42" i="1"/>
  <c r="I44" i="1"/>
  <c r="Q59" i="1"/>
  <c r="O42" i="1"/>
  <c r="Q42" i="1" s="1"/>
  <c r="K44" i="1" l="1"/>
  <c r="Q44" i="1" s="1"/>
  <c r="O44" i="1"/>
</calcChain>
</file>

<file path=xl/sharedStrings.xml><?xml version="1.0" encoding="utf-8"?>
<sst xmlns="http://schemas.openxmlformats.org/spreadsheetml/2006/main" count="186" uniqueCount="111">
  <si>
    <t xml:space="preserve">1. </t>
  </si>
  <si>
    <t>2.</t>
  </si>
  <si>
    <t>3.</t>
  </si>
  <si>
    <t>Наказ Міністерства фінансів України</t>
  </si>
  <si>
    <t>26 серпня 2014 року № 836</t>
  </si>
  <si>
    <t>(у редакції наказу Міністерства фінансів України</t>
  </si>
  <si>
    <t>ЗАТВЕРДЖЕНО</t>
  </si>
  <si>
    <t>загальний фонд</t>
  </si>
  <si>
    <t>спеціальний фонд</t>
  </si>
  <si>
    <t>усього</t>
  </si>
  <si>
    <t>Затверджено у паспорті бюджетної  програми</t>
  </si>
  <si>
    <t>Відхилення</t>
  </si>
  <si>
    <t>6.</t>
  </si>
  <si>
    <t>Усього</t>
  </si>
  <si>
    <t>№ з/п</t>
  </si>
  <si>
    <t xml:space="preserve">7. </t>
  </si>
  <si>
    <t>Найменування місцевої/ регіональної програми</t>
  </si>
  <si>
    <t>Одиниця виміру</t>
  </si>
  <si>
    <t xml:space="preserve">Джерело інформації </t>
  </si>
  <si>
    <t>Показники</t>
  </si>
  <si>
    <t>(підпис)</t>
  </si>
  <si>
    <t>заявник</t>
  </si>
  <si>
    <t>од.</t>
  </si>
  <si>
    <t>грн.</t>
  </si>
  <si>
    <t>рішення сесії міської ради</t>
  </si>
  <si>
    <t>розрахунково</t>
  </si>
  <si>
    <t xml:space="preserve">Заходи з енергозбереження </t>
  </si>
  <si>
    <t>ЗВІТ</t>
  </si>
  <si>
    <t>про виконання паспорта бюджетної програми</t>
  </si>
  <si>
    <t>динаміка призначень на відшкодування відсоткових ставок за залученими кредитами порівняно з попереднім періодом</t>
  </si>
  <si>
    <t>(код Програмної класифікації видатків  та кредитування місцевого бюджету)</t>
  </si>
  <si>
    <t>затрат</t>
  </si>
  <si>
    <t>продукту</t>
  </si>
  <si>
    <t>ефективності</t>
  </si>
  <si>
    <t>якості</t>
  </si>
  <si>
    <t>Пояснення: фактична сума відшкодованих відсоткових ставок за залученими кредитами банківськими установами</t>
  </si>
  <si>
    <t>(код за ЄДРПОУ)</t>
  </si>
  <si>
    <t>(код бюджету)</t>
  </si>
  <si>
    <t>(найменування головного розпорядника коштів місцевого бюджету)</t>
  </si>
  <si>
    <t>(найменування бюджетної програми згідно з Типовою програмною класифікацією видатків та кредитування місцевого бюджету)</t>
  </si>
  <si>
    <t>(код Типової  програмної класифікації видатків  та кредитування місцевого бюджету)</t>
  </si>
  <si>
    <t>(код Фунціональної  класифікації видатків  та кредитування бюджету)</t>
  </si>
  <si>
    <t>7640</t>
  </si>
  <si>
    <t>0470</t>
  </si>
  <si>
    <t>Цілі державної політики, на досягнення яких спрямована реалізація бюджетної програми</t>
  </si>
  <si>
    <t>Ціль державної політики</t>
  </si>
  <si>
    <t>Реконструкція і капітальний ремонт житлових будинків із застосуванням енергозберігаючих технологій і обладнання</t>
  </si>
  <si>
    <t>Мета бюджетної програми</t>
  </si>
  <si>
    <t xml:space="preserve">Забезпечити збереження енргоресурсів та їх економне використання </t>
  </si>
  <si>
    <t>8.</t>
  </si>
  <si>
    <t>Завдання бюджетної програми</t>
  </si>
  <si>
    <t>4.</t>
  </si>
  <si>
    <t>5.</t>
  </si>
  <si>
    <t>Завдання</t>
  </si>
  <si>
    <t>гривень</t>
  </si>
  <si>
    <t xml:space="preserve">Видатки (надані кредити з бюджету) та напрями використання бюджетних коштів за бюджетною програмою </t>
  </si>
  <si>
    <t>Касові видатки (надані кредити з бюджету)</t>
  </si>
  <si>
    <t>Видатки (надані кредити з бюджету) на реалізацію місцевих/регіональних  програм, які виконуються в межах бюджетної програми</t>
  </si>
  <si>
    <t xml:space="preserve">9. </t>
  </si>
  <si>
    <t>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</si>
  <si>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</si>
  <si>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</si>
  <si>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(найменування відповідального виконавця)</t>
  </si>
  <si>
    <t>грн</t>
  </si>
  <si>
    <t xml:space="preserve">Управління житлової політики і майна Хмельницької міської ради </t>
  </si>
  <si>
    <t>26381695</t>
  </si>
  <si>
    <t>22564000000</t>
  </si>
  <si>
    <t xml:space="preserve"> Програма відшкодування частини відсоткових ставок та кредитів, отриманних ОСББ, ЖБК на впровадження відновлювальних джерел енергії та заходів з енергозбереження, термомодернізації багатоквартирних житлових будинків у м.Хмельницькому на 2019-2022 роки</t>
  </si>
  <si>
    <t>Програма підтримки ОСББ Хмельницької міської територіальної громади на 2020 – 2023 роки (зі змінами)</t>
  </si>
  <si>
    <t>обсяг видатків на відшкодування частини відсоткових ставок та кредитів</t>
  </si>
  <si>
    <t>прогнозна кількість заявників,  для яких буде здійснене  відшкодування частини відсоткових ставок та кредитів на заходи з підвищення енергоефективності</t>
  </si>
  <si>
    <t>реєстр позичальників</t>
  </si>
  <si>
    <t>середня сума на відшкодування частини відсоткових ставок для 1 заявника</t>
  </si>
  <si>
    <t xml:space="preserve">реєстр заяв </t>
  </si>
  <si>
    <t xml:space="preserve">Заступник директора департаменту інфраструктури міста - начальник управління житлової політики і майна </t>
  </si>
  <si>
    <t>місцевого бюджету на 01.01.2023 року</t>
  </si>
  <si>
    <t>Завдання 1. Відшкодування частини відсоткових ставок та кредитів на заходи з підвищення енергоефективності та енергомодернізації</t>
  </si>
  <si>
    <t>Завдання 2. Здійснення заходів з енергомодернізації</t>
  </si>
  <si>
    <t>Відшкодування частини відсоткових ставок та кредитів на заходи з підвищення енергоефективності та енергомодернізації</t>
  </si>
  <si>
    <t>Здійснення заходів з  енергомодернізації</t>
  </si>
  <si>
    <t>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</si>
  <si>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</si>
  <si>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7.1. Аналіз розділу «Видатки (надані кредити з бюджету) та напрями використання бюджетних коштів за бюджетною програмою»</t>
  </si>
  <si>
    <t>9.1. Аналіз показників бюджетної програми</t>
  </si>
  <si>
    <t>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</si>
  <si>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</si>
  <si>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9.3. Аналіз стану виконання результативних показників</t>
  </si>
  <si>
    <t>кількість заявників,  які отримали кредит щодо   відшкодування частини відсоткових ставок на заходи з підвищення енергоефективності</t>
  </si>
  <si>
    <t>договори</t>
  </si>
  <si>
    <t>відсоток кількості заявників, які отримали кредит щодо   відшкодування частини відсоткових ставок на заходи з підвищення енергоефективності до прогнозної кількості заявників,  для яких буде здійснене відшкодування частини відсоткових ставок та кредитів</t>
  </si>
  <si>
    <t>обсяг видатків на здійснення заходів з  енергомодернізації</t>
  </si>
  <si>
    <t>прогнозна кількість житлових будинків, в яких планується проведення заходів з енергомодернізації</t>
  </si>
  <si>
    <t>кількість житлових будинків, для яких здійснена верифікація Державною установою «Фонд енергоефективності» заходів з енергомодернізації</t>
  </si>
  <si>
    <t>відсоток кількості житлових будинків, для яких здійснена верифікація Державною установою «Фонд енергоефективності» заходів з енергомодернізації до кількості житлових будинків, в яких планується проведення заходів з енергомодернізації</t>
  </si>
  <si>
    <t>звернення ОСББ</t>
  </si>
  <si>
    <t>від 01 листопада 2022 року № 359)</t>
  </si>
  <si>
    <t>Наталія ВІТКОВСЬКА</t>
  </si>
  <si>
    <t>(Власне ім'я, ПРІЗВИЩЕ)</t>
  </si>
  <si>
    <t>рази</t>
  </si>
  <si>
    <t>відс.</t>
  </si>
  <si>
    <t>Виконання бюджетної програми становить 24,8 % до затверджених призначень в 2022 р.</t>
  </si>
  <si>
    <t xml:space="preserve">Заступник начальника відділу бухгалтерського обліку та звітності </t>
  </si>
  <si>
    <t>Людмила КОРОЛІВСЬКА</t>
  </si>
  <si>
    <t>середні витрати на проведення одного заходу з енергомодернізації</t>
  </si>
  <si>
    <t>Напрями використання бюджетних коштів*</t>
  </si>
  <si>
    <t>рази/ відс.</t>
  </si>
  <si>
    <t>Пояснення:  зв'язку з внесенням змін в Програму підтримки ОСББ Хмельницької міської територіальної громади на 2020 – 2023 роки (зі змінами) від 22.12.2022 року відшкодування частини прийнятних витрат ОСББ передбачено на 2023 рік, що спричинило неосвоєння коштів та вплинуло на невиконання інших показників.</t>
  </si>
  <si>
    <t>Пояснення: 1) відшкодування частини відсоткових ставок та кредитів по чотирьох ОСББ не проводилося в зв'язку з потребою в додатковому вивченні підтверджуючих документів щодо впровадження заходів Програми підтримки ОСББ Хмельницької міської територіальної громади на 2020 – 2023 роки (зі змінами), тому відшкодування частини відсоткових ставок перенесено на 2023 рік</t>
  </si>
  <si>
    <t>Пояснення: 1) динаміка знизилися в зв'язку з недоосвоєнням коштів; 2) показник змінився відповідно до фактичної суми відшкодування частини відсоткових ставок за залученими кредитами банківськими установами</t>
  </si>
  <si>
    <t>Аналіз стану виконання результативних показників: завдання 1. в показниках затрат спостерігається відхилення, що пов'язане з недоосвоєнням коштів відповідно до вищезначених причин, що вплинуло на недовиконання інших показників; завдання 2. в зв'язку з неосвоєнням коштів результативні показники не виконані.</t>
  </si>
  <si>
    <t>Пояснення: 1) відшкодування частини відсоткових ставок та кредитів по чотирьох ОСББ не проводилося в зв'язку з потребою в додатковому вивченні підтверджуючих документів щодо отриманих кредитів та початку будівельних робіт із впровадження заходів Програми підтримки ОСББ Хмельницької міської територіальної громади на 2020 – 2023 роки (зі змінами), тому відшкодування частини відсоткових ставок перенесено на 2023 рік; 2) відповідно до Наказу Мінфіну від 12.03.2012 року № 333 "Про затвердження Інструкції щодо застосування економічної класифікації видатків бюджету та Інструкції щодо застосування класифікації кредитування бюджету" не передбачені видатки на відшкодування тіла кредиту, тому рішенням сесії ХМР від 21.12 2022 року № 42 внесено зміни в Програму підтримки ОСББ Хмельницької міської територіальної громади на 2020 – 2023 роки (зі змінами) та здійснення відшкодування передбачено на 2023 рік, що спричинило неосвоєння коштів.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</si>
</sst>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0"/>
  </numFmts>
  <fonts count="17" x14ac:knownFonts="1">
    <font>
      <sz val="11"/>
      <color theme="1"/>
      <name val="Calibri"/>
      <family val="2"/>
      <charset val="204"/>
      <scheme val="minor"/>
    </font>
    <font>
      <sz val="10"/>
      <name val="Arial Cyr"/>
      <charset val="204"/>
    </font>
    <font>
      <sz val="12"/>
      <name val="Times New Roman"/>
      <family val="1"/>
      <charset val="204"/>
    </font>
    <font>
      <sz val="10"/>
      <color indexed="8"/>
      <name val="Times New Roman"/>
      <family val="1"/>
      <charset val="204"/>
    </font>
    <font>
      <sz val="10"/>
      <name val="Times New Roman"/>
      <family val="1"/>
      <charset val="204"/>
    </font>
    <font>
      <sz val="8"/>
      <name val="Arial"/>
      <family val="2"/>
      <charset val="204"/>
    </font>
    <font>
      <sz val="8"/>
      <name val="Times New Roman"/>
      <family val="1"/>
      <charset val="204"/>
    </font>
    <font>
      <b/>
      <sz val="12"/>
      <name val="Times New Roman"/>
      <family val="1"/>
      <charset val="204"/>
    </font>
    <font>
      <sz val="11"/>
      <color indexed="8"/>
      <name val="Times New Roman"/>
      <family val="1"/>
      <charset val="204"/>
    </font>
    <font>
      <b/>
      <sz val="11"/>
      <color indexed="8"/>
      <name val="Times New Roman"/>
      <family val="1"/>
      <charset val="204"/>
    </font>
    <font>
      <sz val="12"/>
      <color indexed="8"/>
      <name val="Times New Roman"/>
      <family val="1"/>
      <charset val="204"/>
    </font>
    <font>
      <sz val="8"/>
      <name val="Calibri"/>
      <family val="2"/>
      <charset val="204"/>
    </font>
    <font>
      <b/>
      <sz val="12"/>
      <color indexed="8"/>
      <name val="Times New Roman"/>
      <family val="1"/>
      <charset val="204"/>
    </font>
    <font>
      <sz val="11"/>
      <name val="Times New Roman"/>
      <family val="1"/>
      <charset val="204"/>
    </font>
    <font>
      <sz val="12"/>
      <color rgb="FF000000"/>
      <name val="Times New Roman"/>
      <family val="1"/>
      <charset val="204"/>
    </font>
    <font>
      <sz val="12"/>
      <color theme="1"/>
      <name val="Times New Roman"/>
      <family val="1"/>
      <charset val="204"/>
    </font>
    <font>
      <b/>
      <sz val="12"/>
      <color rgb="FF00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5" fillId="0" borderId="0">
      <alignment horizontal="left"/>
    </xf>
    <xf numFmtId="0" fontId="5" fillId="0" borderId="0">
      <alignment horizontal="left"/>
    </xf>
    <xf numFmtId="0" fontId="1" fillId="0" borderId="0"/>
  </cellStyleXfs>
  <cellXfs count="147">
    <xf numFmtId="0" fontId="0" fillId="0" borderId="0" xfId="0"/>
    <xf numFmtId="0" fontId="3" fillId="0" borderId="0" xfId="3" applyFont="1" applyAlignment="1"/>
    <xf numFmtId="0" fontId="4" fillId="0" borderId="0" xfId="0" applyFont="1" applyAlignment="1">
      <alignment horizontal="left"/>
    </xf>
    <xf numFmtId="0" fontId="2" fillId="0" borderId="0" xfId="2" applyFont="1" applyAlignment="1"/>
    <xf numFmtId="0" fontId="8" fillId="0" borderId="0" xfId="0" applyFont="1"/>
    <xf numFmtId="0" fontId="8" fillId="0" borderId="0" xfId="0" applyFont="1" applyAlignment="1">
      <alignment horizontal="left"/>
    </xf>
    <xf numFmtId="0" fontId="8" fillId="0" borderId="1" xfId="0" applyFont="1" applyBorder="1" applyAlignment="1">
      <alignment horizontal="center" vertical="center" wrapText="1"/>
    </xf>
    <xf numFmtId="0" fontId="8" fillId="0" borderId="0" xfId="0" applyFont="1" applyAlignment="1">
      <alignment wrapText="1"/>
    </xf>
    <xf numFmtId="0" fontId="2" fillId="0" borderId="0" xfId="0" applyFont="1" applyAlignment="1">
      <alignment horizontal="left"/>
    </xf>
    <xf numFmtId="0" fontId="8" fillId="0" borderId="0" xfId="0" applyFont="1" applyBorder="1" applyAlignment="1">
      <alignment horizontal="center"/>
    </xf>
    <xf numFmtId="0" fontId="8" fillId="0" borderId="1" xfId="0" applyFont="1" applyBorder="1"/>
    <xf numFmtId="0" fontId="7" fillId="0" borderId="1" xfId="2" applyFont="1" applyBorder="1" applyAlignment="1">
      <alignment horizontal="left" vertical="center" wrapText="1"/>
    </xf>
    <xf numFmtId="0" fontId="9" fillId="0" borderId="0" xfId="0" applyFont="1"/>
    <xf numFmtId="49" fontId="2" fillId="0" borderId="0" xfId="3" applyNumberFormat="1" applyFont="1" applyBorder="1" applyAlignment="1">
      <alignment horizontal="center" vertical="center"/>
    </xf>
    <xf numFmtId="0" fontId="2" fillId="0" borderId="0" xfId="3" applyFont="1" applyBorder="1" applyAlignment="1">
      <alignment vertical="top"/>
    </xf>
    <xf numFmtId="0" fontId="8" fillId="0" borderId="1" xfId="0" applyFont="1" applyBorder="1" applyAlignment="1">
      <alignment horizontal="center" vertical="center"/>
    </xf>
    <xf numFmtId="0" fontId="2" fillId="0" borderId="1" xfId="2" applyNumberFormat="1" applyFont="1" applyFill="1" applyBorder="1" applyAlignment="1">
      <alignment horizontal="center" vertical="center" wrapText="1"/>
    </xf>
    <xf numFmtId="3" fontId="2" fillId="0" borderId="1" xfId="2"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8" fillId="0" borderId="0" xfId="0" applyFont="1" applyAlignment="1">
      <alignment horizontal="center"/>
    </xf>
    <xf numFmtId="0" fontId="12" fillId="0" borderId="0" xfId="0" applyFont="1" applyAlignment="1"/>
    <xf numFmtId="0" fontId="9" fillId="0" borderId="0" xfId="0" applyFont="1" applyAlignment="1">
      <alignment horizontal="right"/>
    </xf>
    <xf numFmtId="0" fontId="10" fillId="2" borderId="1" xfId="0" applyFont="1" applyFill="1" applyBorder="1" applyAlignment="1">
      <alignment horizontal="center" vertical="center"/>
    </xf>
    <xf numFmtId="0" fontId="8" fillId="0" borderId="0" xfId="0" applyFont="1" applyBorder="1"/>
    <xf numFmtId="0" fontId="0" fillId="0" borderId="0" xfId="0" applyAlignment="1">
      <alignment horizontal="left"/>
    </xf>
    <xf numFmtId="0" fontId="2" fillId="0" borderId="0" xfId="3" applyFont="1" applyAlignment="1">
      <alignment horizontal="center"/>
    </xf>
    <xf numFmtId="0" fontId="2" fillId="0" borderId="0" xfId="3" applyFont="1" applyFill="1" applyBorder="1" applyAlignment="1" applyProtection="1">
      <alignment horizontal="left" wrapText="1"/>
    </xf>
    <xf numFmtId="0" fontId="2" fillId="0" borderId="0" xfId="3" applyFont="1" applyFill="1" applyBorder="1" applyAlignment="1" applyProtection="1">
      <alignment vertical="center" wrapText="1"/>
    </xf>
    <xf numFmtId="0" fontId="2" fillId="0" borderId="1" xfId="2" applyFont="1" applyBorder="1" applyAlignment="1">
      <alignment horizontal="center" vertical="center" wrapText="1"/>
    </xf>
    <xf numFmtId="0" fontId="2" fillId="0" borderId="0" xfId="3" applyFont="1"/>
    <xf numFmtId="0" fontId="2" fillId="0" borderId="2" xfId="3" applyFont="1" applyBorder="1"/>
    <xf numFmtId="0" fontId="0" fillId="0" borderId="0" xfId="0" applyBorder="1" applyAlignment="1">
      <alignment horizontal="left"/>
    </xf>
    <xf numFmtId="0" fontId="2" fillId="0" borderId="0" xfId="2" applyFont="1" applyAlignment="1">
      <alignment horizontal="center"/>
    </xf>
    <xf numFmtId="0" fontId="1" fillId="0" borderId="0" xfId="3"/>
    <xf numFmtId="0" fontId="2" fillId="0" borderId="0" xfId="2" applyFont="1" applyBorder="1" applyAlignment="1">
      <alignment vertical="center" wrapText="1"/>
    </xf>
    <xf numFmtId="0" fontId="0" fillId="0" borderId="2" xfId="0" applyBorder="1" applyAlignment="1">
      <alignment horizontal="left"/>
    </xf>
    <xf numFmtId="0" fontId="10" fillId="0" borderId="0" xfId="0" applyFont="1"/>
    <xf numFmtId="0" fontId="10" fillId="0" borderId="0" xfId="0" applyFont="1" applyAlignment="1">
      <alignment horizontal="center"/>
    </xf>
    <xf numFmtId="0" fontId="2" fillId="0" borderId="0" xfId="1" applyFont="1" applyAlignment="1"/>
    <xf numFmtId="0" fontId="4" fillId="0" borderId="0" xfId="0" applyFont="1" applyBorder="1" applyAlignment="1">
      <alignment horizontal="center"/>
    </xf>
    <xf numFmtId="0" fontId="10" fillId="0" borderId="0" xfId="0" applyFont="1" applyBorder="1" applyAlignment="1">
      <alignment horizontal="left" wrapText="1"/>
    </xf>
    <xf numFmtId="4" fontId="12" fillId="0" borderId="1" xfId="0" applyNumberFormat="1" applyFont="1" applyBorder="1" applyAlignment="1">
      <alignment horizontal="center" vertical="center"/>
    </xf>
    <xf numFmtId="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 fontId="10" fillId="0" borderId="3"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2" fillId="0" borderId="1" xfId="0" applyFont="1" applyBorder="1"/>
    <xf numFmtId="0" fontId="10" fillId="0" borderId="1" xfId="0" applyFont="1" applyBorder="1" applyAlignment="1">
      <alignment vertical="center" wrapText="1"/>
    </xf>
    <xf numFmtId="0" fontId="10" fillId="0" borderId="1" xfId="0" applyFont="1" applyBorder="1" applyAlignment="1">
      <alignment horizontal="center"/>
    </xf>
    <xf numFmtId="4" fontId="2" fillId="0" borderId="3" xfId="0" applyNumberFormat="1" applyFont="1" applyBorder="1" applyAlignment="1">
      <alignment horizontal="center" vertical="center"/>
    </xf>
    <xf numFmtId="0" fontId="3" fillId="0" borderId="0" xfId="0" applyFont="1"/>
    <xf numFmtId="0" fontId="14" fillId="0" borderId="0" xfId="0" applyFont="1" applyAlignment="1">
      <alignment horizontal="left" vertical="center"/>
    </xf>
    <xf numFmtId="0" fontId="2" fillId="0" borderId="0" xfId="2" applyFont="1" applyBorder="1" applyAlignment="1">
      <alignment horizontal="left" vertical="center" wrapText="1"/>
    </xf>
    <xf numFmtId="0" fontId="14" fillId="0" borderId="1" xfId="0" applyFont="1" applyBorder="1" applyAlignment="1">
      <alignment horizontal="center" vertical="center" wrapText="1"/>
    </xf>
    <xf numFmtId="0" fontId="15" fillId="0" borderId="0" xfId="0" applyFont="1"/>
    <xf numFmtId="0" fontId="14" fillId="0" borderId="0" xfId="0" applyFont="1" applyAlignment="1">
      <alignment horizontal="justify" vertical="center"/>
    </xf>
    <xf numFmtId="0" fontId="14" fillId="0" borderId="0" xfId="0" applyFont="1" applyBorder="1" applyAlignment="1">
      <alignment horizontal="left" vertical="center"/>
    </xf>
    <xf numFmtId="0" fontId="2" fillId="0" borderId="0" xfId="0" applyFont="1" applyBorder="1" applyAlignment="1">
      <alignment horizontal="left" vertical="center" wrapText="1"/>
    </xf>
    <xf numFmtId="177" fontId="2" fillId="0" borderId="1" xfId="2"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177" fontId="10" fillId="0" borderId="1" xfId="0" applyNumberFormat="1" applyFont="1" applyBorder="1" applyAlignment="1">
      <alignment horizontal="center" vertical="center"/>
    </xf>
    <xf numFmtId="0" fontId="10" fillId="3" borderId="1" xfId="0" applyFont="1" applyFill="1" applyBorder="1" applyAlignment="1">
      <alignment horizontal="center" vertical="center"/>
    </xf>
    <xf numFmtId="0" fontId="10" fillId="0" borderId="1"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4" fillId="0" borderId="7" xfId="0" applyFont="1" applyBorder="1" applyAlignment="1">
      <alignment vertical="center" wrapText="1"/>
    </xf>
    <xf numFmtId="0" fontId="14" fillId="0" borderId="6" xfId="0" applyFont="1" applyBorder="1" applyAlignment="1">
      <alignment vertical="center" wrapText="1"/>
    </xf>
    <xf numFmtId="0" fontId="14" fillId="0" borderId="9" xfId="0" applyFont="1" applyBorder="1" applyAlignment="1">
      <alignment vertical="center" wrapText="1"/>
    </xf>
    <xf numFmtId="0" fontId="14" fillId="0" borderId="2" xfId="0" applyFont="1" applyBorder="1" applyAlignment="1">
      <alignmen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14" fillId="0" borderId="2" xfId="0" applyFont="1" applyBorder="1" applyAlignment="1">
      <alignment horizontal="left" vertical="center"/>
    </xf>
    <xf numFmtId="0" fontId="3" fillId="0" borderId="6" xfId="0" applyFont="1" applyBorder="1" applyAlignment="1">
      <alignment horizontal="center" vertical="top"/>
    </xf>
    <xf numFmtId="0" fontId="10" fillId="0" borderId="2" xfId="0" applyFont="1" applyBorder="1" applyAlignment="1">
      <alignment horizontal="center"/>
    </xf>
    <xf numFmtId="0" fontId="2" fillId="0" borderId="0" xfId="2" applyFont="1" applyAlignment="1">
      <alignment wrapText="1"/>
    </xf>
    <xf numFmtId="0" fontId="6" fillId="0" borderId="2" xfId="0" applyFont="1" applyBorder="1" applyAlignment="1">
      <alignment horizontal="center"/>
    </xf>
    <xf numFmtId="0" fontId="4" fillId="0" borderId="6" xfId="0" applyFont="1" applyBorder="1" applyAlignment="1">
      <alignment horizontal="center" vertical="top"/>
    </xf>
    <xf numFmtId="4" fontId="2" fillId="0" borderId="10" xfId="0" applyNumberFormat="1" applyFont="1" applyBorder="1" applyAlignment="1">
      <alignment horizontal="center" vertical="center"/>
    </xf>
    <xf numFmtId="4" fontId="2" fillId="0" borderId="11" xfId="0" applyNumberFormat="1" applyFont="1" applyBorder="1" applyAlignment="1">
      <alignment horizontal="center" vertical="center"/>
    </xf>
    <xf numFmtId="4" fontId="10" fillId="0" borderId="10" xfId="0" applyNumberFormat="1" applyFont="1" applyBorder="1" applyAlignment="1">
      <alignment horizontal="center" vertical="center"/>
    </xf>
    <xf numFmtId="4" fontId="10" fillId="0" borderId="11" xfId="0" applyNumberFormat="1" applyFont="1" applyBorder="1" applyAlignment="1">
      <alignment horizontal="center" vertical="center"/>
    </xf>
    <xf numFmtId="0" fontId="7" fillId="0" borderId="5" xfId="2" applyFont="1" applyBorder="1" applyAlignment="1">
      <alignment horizontal="left" vertical="center" wrapText="1"/>
    </xf>
    <xf numFmtId="0" fontId="7" fillId="0" borderId="1" xfId="2" applyFont="1" applyBorder="1" applyAlignment="1">
      <alignment horizontal="left" vertical="center" wrapText="1"/>
    </xf>
    <xf numFmtId="0" fontId="8" fillId="0" borderId="5" xfId="0" applyFont="1" applyBorder="1" applyAlignment="1">
      <alignment horizontal="center" vertical="center" wrapText="1"/>
    </xf>
    <xf numFmtId="49" fontId="2" fillId="0" borderId="2" xfId="0" applyNumberFormat="1" applyFont="1" applyBorder="1" applyAlignment="1">
      <alignment horizontal="center"/>
    </xf>
    <xf numFmtId="0" fontId="2" fillId="0" borderId="0" xfId="0" applyFont="1" applyAlignment="1">
      <alignment horizontal="center" vertical="top" wrapText="1"/>
    </xf>
    <xf numFmtId="0" fontId="2" fillId="0" borderId="2" xfId="3" applyFont="1" applyBorder="1" applyAlignment="1">
      <alignment horizontal="center"/>
    </xf>
    <xf numFmtId="0" fontId="8" fillId="0" borderId="6" xfId="0" applyFont="1" applyBorder="1" applyAlignment="1">
      <alignment horizontal="center" vertical="justify"/>
    </xf>
    <xf numFmtId="0" fontId="4" fillId="0" borderId="0" xfId="3" applyFont="1" applyBorder="1" applyAlignment="1">
      <alignment horizontal="center" vertical="top" wrapText="1"/>
    </xf>
    <xf numFmtId="0" fontId="2" fillId="0" borderId="2" xfId="0" quotePrefix="1" applyFont="1" applyBorder="1" applyAlignment="1">
      <alignment horizontal="center"/>
    </xf>
    <xf numFmtId="0" fontId="2" fillId="0" borderId="2" xfId="0" applyFont="1" applyBorder="1" applyAlignment="1">
      <alignment horizontal="center"/>
    </xf>
    <xf numFmtId="0" fontId="2" fillId="0" borderId="1" xfId="2" applyFont="1" applyBorder="1" applyAlignment="1">
      <alignment horizontal="left" vertical="center" wrapText="1"/>
    </xf>
    <xf numFmtId="0" fontId="2" fillId="0" borderId="1" xfId="2" applyFont="1" applyBorder="1" applyAlignment="1">
      <alignment horizontal="center" vertical="center" wrapText="1"/>
    </xf>
    <xf numFmtId="0" fontId="12" fillId="0" borderId="0" xfId="0" applyFont="1" applyAlignment="1">
      <alignment horizontal="center"/>
    </xf>
    <xf numFmtId="0" fontId="13" fillId="0" borderId="6" xfId="3" applyFont="1" applyBorder="1" applyAlignment="1">
      <alignment horizontal="center" vertical="top" wrapText="1"/>
    </xf>
    <xf numFmtId="49" fontId="2" fillId="0" borderId="2" xfId="3" applyNumberFormat="1" applyFont="1" applyBorder="1" applyAlignment="1">
      <alignment horizontal="center" vertical="center"/>
    </xf>
    <xf numFmtId="0" fontId="2" fillId="0" borderId="0" xfId="3" applyFont="1" applyFill="1" applyBorder="1" applyAlignment="1" applyProtection="1">
      <alignment horizontal="left" wrapText="1"/>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2" fontId="16" fillId="0" borderId="3" xfId="0" applyNumberFormat="1" applyFont="1" applyBorder="1" applyAlignment="1">
      <alignment horizontal="left" vertical="center" wrapText="1"/>
    </xf>
    <xf numFmtId="2" fontId="16" fillId="0" borderId="4" xfId="0" applyNumberFormat="1"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3" xfId="2" applyFont="1" applyBorder="1" applyAlignment="1">
      <alignment horizontal="left" vertical="center" wrapText="1"/>
    </xf>
    <xf numFmtId="0" fontId="7" fillId="0" borderId="3" xfId="2" applyFont="1" applyBorder="1" applyAlignment="1">
      <alignment horizontal="left" vertical="center" wrapText="1"/>
    </xf>
    <xf numFmtId="0" fontId="7" fillId="0" borderId="4" xfId="2" applyFont="1" applyBorder="1" applyAlignment="1">
      <alignment horizontal="lef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2" fillId="0" borderId="1" xfId="0" applyFont="1" applyBorder="1" applyAlignment="1">
      <alignment horizontal="left" vertical="center" wrapText="1"/>
    </xf>
    <xf numFmtId="0" fontId="4" fillId="0" borderId="6" xfId="3" applyFont="1" applyBorder="1" applyAlignment="1">
      <alignment horizontal="center" vertical="top" wrapText="1"/>
    </xf>
    <xf numFmtId="0" fontId="3" fillId="0" borderId="6" xfId="0" applyFont="1" applyBorder="1" applyAlignment="1">
      <alignment horizontal="center" vertical="top"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4" fillId="0" borderId="6" xfId="0" applyFont="1" applyBorder="1" applyAlignment="1">
      <alignment horizontal="left" vertical="center"/>
    </xf>
    <xf numFmtId="0" fontId="10" fillId="0" borderId="0" xfId="0" applyFont="1" applyAlignment="1">
      <alignment wrapText="1"/>
    </xf>
    <xf numFmtId="0" fontId="14" fillId="3" borderId="7" xfId="0" applyFont="1" applyFill="1" applyBorder="1" applyAlignment="1">
      <alignment vertical="center" wrapText="1"/>
    </xf>
    <xf numFmtId="0" fontId="14" fillId="3" borderId="6" xfId="0" applyFont="1" applyFill="1" applyBorder="1" applyAlignment="1">
      <alignment vertical="center" wrapText="1"/>
    </xf>
    <xf numFmtId="0" fontId="14" fillId="3" borderId="8" xfId="0" applyFont="1" applyFill="1" applyBorder="1" applyAlignment="1">
      <alignment vertical="center" wrapText="1"/>
    </xf>
    <xf numFmtId="0" fontId="14" fillId="3" borderId="0" xfId="0" applyFont="1" applyFill="1" applyBorder="1" applyAlignment="1">
      <alignment vertical="center" wrapText="1"/>
    </xf>
    <xf numFmtId="0" fontId="14" fillId="3" borderId="9" xfId="0" applyFont="1" applyFill="1" applyBorder="1" applyAlignment="1">
      <alignment vertical="center" wrapText="1"/>
    </xf>
    <xf numFmtId="0" fontId="14" fillId="3" borderId="2" xfId="0" applyFont="1" applyFill="1" applyBorder="1" applyAlignment="1">
      <alignment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0" xfId="0" applyFont="1" applyBorder="1" applyAlignment="1">
      <alignment vertical="center" wrapText="1"/>
    </xf>
    <xf numFmtId="0" fontId="14" fillId="0" borderId="0" xfId="0" applyFont="1" applyAlignment="1">
      <alignment horizontal="left"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cellXfs>
  <cellStyles count="4">
    <cellStyle name="Звичайний" xfId="0" builtinId="0"/>
    <cellStyle name="Обычный_Лист1" xfId="1"/>
    <cellStyle name="Обычный_Паспорт_Звіт 2012 остання сесія 2" xfId="2"/>
    <cellStyle name="Обычный_Шаблон паспорта"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tabSelected="1" view="pageBreakPreview" topLeftCell="A5" zoomScaleNormal="100" zoomScaleSheetLayoutView="100" workbookViewId="0">
      <selection activeCell="R4" sqref="R1:AA65536"/>
    </sheetView>
  </sheetViews>
  <sheetFormatPr defaultRowHeight="15" x14ac:dyDescent="0.25"/>
  <cols>
    <col min="1" max="1" width="4.85546875" style="4" customWidth="1"/>
    <col min="2" max="2" width="11.140625" style="4" customWidth="1"/>
    <col min="3" max="3" width="9.85546875" style="4" customWidth="1"/>
    <col min="4" max="4" width="12.42578125" style="4" customWidth="1"/>
    <col min="5" max="5" width="11.7109375" style="4" customWidth="1"/>
    <col min="6" max="6" width="10.42578125" style="4" customWidth="1"/>
    <col min="7" max="7" width="12.28515625" style="4" customWidth="1"/>
    <col min="8" max="8" width="15.140625" style="4" customWidth="1"/>
    <col min="9" max="9" width="12.7109375" style="4" customWidth="1"/>
    <col min="10" max="10" width="14.42578125" style="4" customWidth="1"/>
    <col min="11" max="11" width="15.42578125" style="4" customWidth="1"/>
    <col min="12" max="12" width="13.28515625" style="4" customWidth="1"/>
    <col min="13" max="15" width="13" style="4" customWidth="1"/>
    <col min="16" max="16" width="14.7109375" style="4" customWidth="1"/>
    <col min="17" max="17" width="13.7109375" style="4" customWidth="1"/>
    <col min="18" max="16384" width="9.140625" style="4"/>
  </cols>
  <sheetData>
    <row r="1" spans="1:17" x14ac:dyDescent="0.25">
      <c r="N1" s="1" t="s">
        <v>6</v>
      </c>
    </row>
    <row r="2" spans="1:17" x14ac:dyDescent="0.25">
      <c r="N2" s="1" t="s">
        <v>3</v>
      </c>
    </row>
    <row r="3" spans="1:17" x14ac:dyDescent="0.25">
      <c r="N3" s="1" t="s">
        <v>4</v>
      </c>
    </row>
    <row r="4" spans="1:17" x14ac:dyDescent="0.25">
      <c r="N4" s="2" t="s">
        <v>5</v>
      </c>
    </row>
    <row r="5" spans="1:17" x14ac:dyDescent="0.25">
      <c r="N5" s="2" t="s">
        <v>95</v>
      </c>
    </row>
    <row r="8" spans="1:17" x14ac:dyDescent="0.25">
      <c r="J8" s="25" t="s">
        <v>27</v>
      </c>
      <c r="K8" s="12"/>
      <c r="L8" s="12"/>
      <c r="O8" s="12"/>
      <c r="P8" s="12"/>
    </row>
    <row r="9" spans="1:17" ht="15.75" x14ac:dyDescent="0.25">
      <c r="I9" s="100" t="s">
        <v>28</v>
      </c>
      <c r="J9" s="100"/>
      <c r="K9" s="100"/>
      <c r="L9" s="100"/>
      <c r="M9" s="24"/>
      <c r="N9" s="24"/>
      <c r="O9" s="24"/>
      <c r="P9" s="24"/>
      <c r="Q9" s="24"/>
    </row>
    <row r="10" spans="1:17" ht="15.75" x14ac:dyDescent="0.25">
      <c r="I10" s="100" t="s">
        <v>75</v>
      </c>
      <c r="J10" s="100"/>
      <c r="K10" s="100"/>
      <c r="L10" s="100"/>
      <c r="M10" s="24"/>
      <c r="N10" s="24"/>
      <c r="O10" s="24"/>
      <c r="P10" s="24"/>
    </row>
    <row r="13" spans="1:17" ht="19.5" customHeight="1" x14ac:dyDescent="0.25">
      <c r="A13" s="41" t="s">
        <v>0</v>
      </c>
      <c r="B13" s="93">
        <v>1200000</v>
      </c>
      <c r="C13" s="93"/>
      <c r="F13" s="93" t="s">
        <v>64</v>
      </c>
      <c r="G13" s="93"/>
      <c r="H13" s="93"/>
      <c r="I13" s="93"/>
      <c r="J13" s="93"/>
      <c r="K13" s="93"/>
      <c r="L13" s="93"/>
      <c r="M13" s="93"/>
      <c r="N13" s="27"/>
      <c r="O13" s="27"/>
      <c r="P13" s="91" t="s">
        <v>65</v>
      </c>
      <c r="Q13" s="91"/>
    </row>
    <row r="14" spans="1:17" ht="57.75" customHeight="1" x14ac:dyDescent="0.25">
      <c r="A14" s="41"/>
      <c r="B14" s="95" t="s">
        <v>30</v>
      </c>
      <c r="C14" s="95"/>
      <c r="F14" s="94" t="s">
        <v>38</v>
      </c>
      <c r="G14" s="94"/>
      <c r="H14" s="94"/>
      <c r="I14" s="94"/>
      <c r="J14" s="94"/>
      <c r="K14" s="94"/>
      <c r="L14" s="94"/>
      <c r="M14" s="94"/>
      <c r="N14" s="9"/>
      <c r="O14" s="9"/>
      <c r="P14" s="92" t="s">
        <v>36</v>
      </c>
      <c r="Q14" s="92"/>
    </row>
    <row r="15" spans="1:17" ht="15.75" x14ac:dyDescent="0.25">
      <c r="A15" s="41"/>
      <c r="B15" s="5"/>
      <c r="N15" s="27"/>
      <c r="O15" s="27"/>
      <c r="P15" s="28"/>
      <c r="Q15" s="28"/>
    </row>
    <row r="16" spans="1:17" ht="18.75" customHeight="1" x14ac:dyDescent="0.25">
      <c r="A16" s="41" t="s">
        <v>1</v>
      </c>
      <c r="B16" s="93">
        <v>1210000</v>
      </c>
      <c r="C16" s="93"/>
      <c r="F16" s="93" t="s">
        <v>64</v>
      </c>
      <c r="G16" s="93"/>
      <c r="H16" s="93"/>
      <c r="I16" s="93"/>
      <c r="J16" s="93"/>
      <c r="K16" s="93"/>
      <c r="L16" s="93"/>
      <c r="M16" s="93"/>
      <c r="N16" s="27"/>
      <c r="O16" s="27"/>
      <c r="P16" s="91" t="s">
        <v>65</v>
      </c>
      <c r="Q16" s="91"/>
    </row>
    <row r="17" spans="1:17" ht="56.25" customHeight="1" x14ac:dyDescent="0.25">
      <c r="A17" s="41"/>
      <c r="B17" s="95" t="s">
        <v>30</v>
      </c>
      <c r="C17" s="95"/>
      <c r="F17" s="94" t="s">
        <v>62</v>
      </c>
      <c r="G17" s="94"/>
      <c r="H17" s="94"/>
      <c r="I17" s="94"/>
      <c r="J17" s="94"/>
      <c r="K17" s="94"/>
      <c r="L17" s="94"/>
      <c r="M17" s="94"/>
      <c r="N17" s="9"/>
      <c r="O17" s="9"/>
      <c r="P17" s="92" t="s">
        <v>36</v>
      </c>
      <c r="Q17" s="92"/>
    </row>
    <row r="18" spans="1:17" ht="15.75" x14ac:dyDescent="0.25">
      <c r="A18" s="41"/>
      <c r="B18" s="5"/>
      <c r="P18" s="28"/>
      <c r="Q18" s="28"/>
    </row>
    <row r="19" spans="1:17" ht="18" customHeight="1" x14ac:dyDescent="0.25">
      <c r="A19" s="41" t="s">
        <v>2</v>
      </c>
      <c r="B19" s="93">
        <v>1217640</v>
      </c>
      <c r="C19" s="93"/>
      <c r="E19" s="102" t="s">
        <v>42</v>
      </c>
      <c r="F19" s="102"/>
      <c r="G19" s="13"/>
      <c r="H19" s="102" t="s">
        <v>43</v>
      </c>
      <c r="I19" s="102"/>
      <c r="J19" s="80" t="s">
        <v>26</v>
      </c>
      <c r="K19" s="80"/>
      <c r="L19" s="80"/>
      <c r="M19" s="80"/>
      <c r="N19" s="80"/>
      <c r="P19" s="96" t="s">
        <v>66</v>
      </c>
      <c r="Q19" s="97"/>
    </row>
    <row r="20" spans="1:17" ht="53.25" customHeight="1" x14ac:dyDescent="0.25">
      <c r="A20" s="41"/>
      <c r="B20" s="95" t="s">
        <v>30</v>
      </c>
      <c r="C20" s="95"/>
      <c r="E20" s="129" t="s">
        <v>40</v>
      </c>
      <c r="F20" s="129"/>
      <c r="G20" s="14"/>
      <c r="H20" s="128" t="s">
        <v>41</v>
      </c>
      <c r="I20" s="128"/>
      <c r="J20" s="101" t="s">
        <v>39</v>
      </c>
      <c r="K20" s="101"/>
      <c r="L20" s="101"/>
      <c r="M20" s="101"/>
      <c r="N20" s="101"/>
      <c r="P20" s="92" t="s">
        <v>37</v>
      </c>
      <c r="Q20" s="92"/>
    </row>
    <row r="21" spans="1:17" x14ac:dyDescent="0.25">
      <c r="A21" s="23"/>
    </row>
    <row r="22" spans="1:17" x14ac:dyDescent="0.25">
      <c r="A22" s="23"/>
    </row>
    <row r="23" spans="1:17" ht="18.75" customHeight="1" x14ac:dyDescent="0.25">
      <c r="A23" s="29" t="s">
        <v>51</v>
      </c>
      <c r="B23" s="103" t="s">
        <v>44</v>
      </c>
      <c r="C23" s="103"/>
      <c r="D23" s="103"/>
      <c r="E23" s="103"/>
      <c r="F23" s="103"/>
      <c r="G23" s="103"/>
      <c r="H23" s="103"/>
      <c r="I23" s="103"/>
      <c r="J23" s="103"/>
      <c r="K23" s="103"/>
      <c r="L23" s="103"/>
      <c r="M23" s="103"/>
      <c r="N23" s="103"/>
      <c r="O23" s="103"/>
      <c r="P23" s="103"/>
      <c r="Q23" s="103"/>
    </row>
    <row r="24" spans="1:17" ht="15.75" x14ac:dyDescent="0.25">
      <c r="A24" s="29"/>
      <c r="B24" s="30"/>
      <c r="C24" s="30"/>
      <c r="D24" s="30"/>
      <c r="E24" s="30"/>
      <c r="F24" s="30"/>
      <c r="G24" s="30"/>
      <c r="H24" s="30"/>
      <c r="I24" s="30"/>
      <c r="J24" s="30"/>
      <c r="K24" s="30"/>
      <c r="L24" s="30"/>
      <c r="M24" s="30"/>
      <c r="N24" s="30"/>
      <c r="O24" s="30"/>
      <c r="P24" s="30"/>
      <c r="Q24" s="30"/>
    </row>
    <row r="25" spans="1:17" ht="18" customHeight="1" x14ac:dyDescent="0.25">
      <c r="A25" s="31"/>
      <c r="B25" s="32" t="s">
        <v>14</v>
      </c>
      <c r="C25" s="99" t="s">
        <v>45</v>
      </c>
      <c r="D25" s="99"/>
      <c r="E25" s="99"/>
      <c r="F25" s="99"/>
      <c r="G25" s="99"/>
      <c r="H25" s="99"/>
      <c r="I25" s="99"/>
      <c r="J25" s="99"/>
      <c r="K25" s="99"/>
      <c r="L25" s="99"/>
      <c r="M25" s="99"/>
      <c r="N25" s="99"/>
      <c r="O25" s="38"/>
      <c r="P25" s="38"/>
      <c r="Q25" s="38"/>
    </row>
    <row r="26" spans="1:17" ht="18" customHeight="1" x14ac:dyDescent="0.25">
      <c r="A26" s="31"/>
      <c r="B26" s="32">
        <v>1</v>
      </c>
      <c r="C26" s="98" t="s">
        <v>46</v>
      </c>
      <c r="D26" s="98"/>
      <c r="E26" s="98"/>
      <c r="F26" s="98"/>
      <c r="G26" s="98"/>
      <c r="H26" s="98"/>
      <c r="I26" s="98"/>
      <c r="J26" s="98"/>
      <c r="K26" s="98"/>
      <c r="L26" s="98"/>
      <c r="M26" s="98"/>
      <c r="N26" s="98"/>
      <c r="O26" s="38"/>
      <c r="P26" s="38"/>
      <c r="Q26" s="38"/>
    </row>
    <row r="27" spans="1:17" ht="13.5" customHeight="1" x14ac:dyDescent="0.25">
      <c r="A27" s="31"/>
      <c r="B27" s="31"/>
      <c r="C27" s="31"/>
      <c r="D27" s="31"/>
      <c r="E27" s="31"/>
      <c r="F27" s="31"/>
      <c r="G27" s="31"/>
      <c r="H27" s="31"/>
      <c r="I27" s="31"/>
      <c r="J27" s="31"/>
      <c r="K27" s="31"/>
      <c r="L27" s="31"/>
      <c r="M27" s="31"/>
      <c r="N27" s="31"/>
      <c r="O27" s="31"/>
      <c r="P27" s="31"/>
      <c r="Q27" s="31"/>
    </row>
    <row r="28" spans="1:17" ht="15.75" x14ac:dyDescent="0.25">
      <c r="A28" s="29" t="s">
        <v>52</v>
      </c>
      <c r="B28" s="33" t="s">
        <v>47</v>
      </c>
      <c r="C28" s="33"/>
      <c r="D28" s="33"/>
      <c r="E28" s="34" t="s">
        <v>48</v>
      </c>
      <c r="F28" s="34"/>
      <c r="G28" s="34"/>
      <c r="H28" s="34"/>
      <c r="I28" s="34"/>
      <c r="J28" s="34"/>
      <c r="K28" s="34"/>
      <c r="L28" s="34"/>
      <c r="M28" s="34"/>
      <c r="N28" s="39"/>
      <c r="O28" s="35"/>
      <c r="P28" s="35"/>
      <c r="Q28" s="35"/>
    </row>
    <row r="29" spans="1:17" ht="18.75" customHeight="1" x14ac:dyDescent="0.25">
      <c r="A29" s="28"/>
      <c r="B29" s="28"/>
      <c r="C29" s="28"/>
      <c r="D29" s="28"/>
      <c r="E29" s="8"/>
      <c r="F29" s="8"/>
      <c r="G29" s="8"/>
      <c r="H29" s="8"/>
      <c r="I29" s="8"/>
      <c r="J29" s="8"/>
      <c r="K29" s="8"/>
      <c r="L29" s="8"/>
      <c r="M29" s="3"/>
      <c r="N29" s="8"/>
      <c r="O29" s="8"/>
      <c r="P29" s="28"/>
      <c r="Q29" s="28"/>
    </row>
    <row r="30" spans="1:17" ht="15.75" x14ac:dyDescent="0.25">
      <c r="A30" s="36" t="s">
        <v>12</v>
      </c>
      <c r="B30" s="3" t="s">
        <v>50</v>
      </c>
      <c r="C30" s="37"/>
      <c r="D30" s="3"/>
      <c r="E30" s="3"/>
      <c r="F30" s="3"/>
      <c r="G30" s="3"/>
      <c r="H30" s="3"/>
      <c r="I30" s="3"/>
      <c r="J30" s="3"/>
      <c r="K30" s="3"/>
      <c r="L30" s="3"/>
      <c r="M30" s="28"/>
      <c r="N30" s="28"/>
      <c r="O30" s="28"/>
      <c r="P30" s="28"/>
      <c r="Q30" s="28"/>
    </row>
    <row r="31" spans="1:17" ht="15.75" x14ac:dyDescent="0.25">
      <c r="A31" s="36"/>
      <c r="B31" s="3"/>
      <c r="C31" s="37"/>
      <c r="D31" s="3"/>
      <c r="E31" s="3"/>
      <c r="F31" s="3"/>
      <c r="G31" s="3"/>
      <c r="H31" s="3"/>
      <c r="I31" s="3"/>
      <c r="J31" s="3"/>
      <c r="K31" s="3"/>
      <c r="L31" s="3"/>
      <c r="M31" s="28"/>
      <c r="N31" s="28"/>
      <c r="O31" s="28"/>
      <c r="P31" s="28"/>
      <c r="Q31" s="28"/>
    </row>
    <row r="32" spans="1:17" ht="18" customHeight="1" x14ac:dyDescent="0.25">
      <c r="A32" s="36"/>
      <c r="B32" s="32" t="s">
        <v>14</v>
      </c>
      <c r="C32" s="99" t="s">
        <v>53</v>
      </c>
      <c r="D32" s="99"/>
      <c r="E32" s="99"/>
      <c r="F32" s="99"/>
      <c r="G32" s="99"/>
      <c r="H32" s="99"/>
      <c r="I32" s="99"/>
      <c r="J32" s="99"/>
      <c r="K32" s="99"/>
      <c r="L32" s="99"/>
      <c r="M32" s="99"/>
      <c r="N32" s="99"/>
      <c r="O32" s="28"/>
      <c r="P32" s="28"/>
      <c r="Q32" s="28"/>
    </row>
    <row r="33" spans="1:17" ht="18" customHeight="1" x14ac:dyDescent="0.25">
      <c r="A33" s="36"/>
      <c r="B33" s="32">
        <v>1</v>
      </c>
      <c r="C33" s="98" t="s">
        <v>76</v>
      </c>
      <c r="D33" s="98"/>
      <c r="E33" s="98"/>
      <c r="F33" s="98"/>
      <c r="G33" s="98"/>
      <c r="H33" s="98"/>
      <c r="I33" s="98"/>
      <c r="J33" s="98"/>
      <c r="K33" s="98"/>
      <c r="L33" s="98"/>
      <c r="M33" s="98"/>
      <c r="N33" s="98"/>
      <c r="O33" s="28"/>
      <c r="P33" s="28"/>
      <c r="Q33" s="28"/>
    </row>
    <row r="34" spans="1:17" ht="18" customHeight="1" x14ac:dyDescent="0.25">
      <c r="A34" s="36"/>
      <c r="B34" s="32">
        <v>2</v>
      </c>
      <c r="C34" s="98" t="s">
        <v>77</v>
      </c>
      <c r="D34" s="98"/>
      <c r="E34" s="98"/>
      <c r="F34" s="98"/>
      <c r="G34" s="98"/>
      <c r="H34" s="98"/>
      <c r="I34" s="98"/>
      <c r="J34" s="98"/>
      <c r="K34" s="98"/>
      <c r="L34" s="98"/>
      <c r="M34" s="98"/>
      <c r="N34" s="98"/>
      <c r="O34" s="28"/>
      <c r="P34" s="28"/>
      <c r="Q34" s="28"/>
    </row>
    <row r="35" spans="1:17" ht="15.75" x14ac:dyDescent="0.25">
      <c r="A35" s="36"/>
      <c r="B35" s="3"/>
      <c r="C35" s="37"/>
      <c r="D35" s="3"/>
      <c r="E35" s="3"/>
      <c r="F35" s="3"/>
      <c r="G35" s="3"/>
      <c r="H35" s="3"/>
      <c r="I35" s="3"/>
      <c r="J35" s="3"/>
      <c r="K35" s="3"/>
      <c r="L35" s="3"/>
      <c r="M35" s="28"/>
      <c r="N35" s="28"/>
      <c r="O35" s="28"/>
      <c r="P35" s="28"/>
      <c r="Q35" s="28"/>
    </row>
    <row r="36" spans="1:17" ht="18" customHeight="1" x14ac:dyDescent="0.25">
      <c r="A36" s="41" t="s">
        <v>15</v>
      </c>
      <c r="B36" s="40" t="s">
        <v>55</v>
      </c>
    </row>
    <row r="37" spans="1:17" ht="15.75" x14ac:dyDescent="0.25">
      <c r="A37" s="59" t="s">
        <v>82</v>
      </c>
      <c r="B37" s="40"/>
    </row>
    <row r="38" spans="1:17" ht="15.75" x14ac:dyDescent="0.25">
      <c r="B38" s="3"/>
      <c r="Q38" s="4" t="s">
        <v>54</v>
      </c>
    </row>
    <row r="39" spans="1:17" ht="31.5" customHeight="1" x14ac:dyDescent="0.25">
      <c r="A39" s="141" t="s">
        <v>14</v>
      </c>
      <c r="B39" s="113" t="s">
        <v>104</v>
      </c>
      <c r="C39" s="114"/>
      <c r="D39" s="114"/>
      <c r="E39" s="114"/>
      <c r="F39" s="114"/>
      <c r="G39" s="114"/>
      <c r="H39" s="115"/>
      <c r="I39" s="67" t="s">
        <v>10</v>
      </c>
      <c r="J39" s="67"/>
      <c r="K39" s="67"/>
      <c r="L39" s="67" t="s">
        <v>56</v>
      </c>
      <c r="M39" s="67"/>
      <c r="N39" s="67"/>
      <c r="O39" s="67" t="s">
        <v>11</v>
      </c>
      <c r="P39" s="67"/>
      <c r="Q39" s="67"/>
    </row>
    <row r="40" spans="1:17" ht="33.75" customHeight="1" x14ac:dyDescent="0.25">
      <c r="A40" s="142"/>
      <c r="B40" s="116"/>
      <c r="C40" s="117"/>
      <c r="D40" s="117"/>
      <c r="E40" s="117"/>
      <c r="F40" s="117"/>
      <c r="G40" s="117"/>
      <c r="H40" s="118"/>
      <c r="I40" s="47" t="s">
        <v>7</v>
      </c>
      <c r="J40" s="47" t="s">
        <v>8</v>
      </c>
      <c r="K40" s="47" t="s">
        <v>9</v>
      </c>
      <c r="L40" s="47" t="s">
        <v>7</v>
      </c>
      <c r="M40" s="50" t="s">
        <v>8</v>
      </c>
      <c r="N40" s="47" t="s">
        <v>9</v>
      </c>
      <c r="O40" s="52" t="s">
        <v>7</v>
      </c>
      <c r="P40" s="47" t="s">
        <v>8</v>
      </c>
      <c r="Q40" s="47" t="s">
        <v>9</v>
      </c>
    </row>
    <row r="41" spans="1:17" ht="15.75" x14ac:dyDescent="0.25">
      <c r="A41" s="53">
        <v>1</v>
      </c>
      <c r="B41" s="67">
        <v>2</v>
      </c>
      <c r="C41" s="67"/>
      <c r="D41" s="67"/>
      <c r="E41" s="67"/>
      <c r="F41" s="67"/>
      <c r="G41" s="67"/>
      <c r="H41" s="67"/>
      <c r="I41" s="47">
        <v>3</v>
      </c>
      <c r="J41" s="47">
        <v>4</v>
      </c>
      <c r="K41" s="47">
        <v>5</v>
      </c>
      <c r="L41" s="47">
        <v>6</v>
      </c>
      <c r="M41" s="50">
        <v>7</v>
      </c>
      <c r="N41" s="50">
        <v>8</v>
      </c>
      <c r="O41" s="47">
        <v>9</v>
      </c>
      <c r="P41" s="47">
        <v>10</v>
      </c>
      <c r="Q41" s="47">
        <v>11</v>
      </c>
    </row>
    <row r="42" spans="1:17" ht="36.75" customHeight="1" x14ac:dyDescent="0.25">
      <c r="A42" s="21">
        <v>1</v>
      </c>
      <c r="B42" s="124" t="s">
        <v>78</v>
      </c>
      <c r="C42" s="125"/>
      <c r="D42" s="125"/>
      <c r="E42" s="125"/>
      <c r="F42" s="125"/>
      <c r="G42" s="125"/>
      <c r="H42" s="126"/>
      <c r="I42" s="46">
        <f>I57</f>
        <v>2000000</v>
      </c>
      <c r="J42" s="47"/>
      <c r="K42" s="46">
        <f>I42</f>
        <v>2000000</v>
      </c>
      <c r="L42" s="46">
        <f>L68</f>
        <v>1548800.29</v>
      </c>
      <c r="M42" s="48"/>
      <c r="N42" s="48">
        <f>L42</f>
        <v>1548800.29</v>
      </c>
      <c r="O42" s="46">
        <f>L42-I42</f>
        <v>-451199.70999999996</v>
      </c>
      <c r="P42" s="47"/>
      <c r="Q42" s="46">
        <f>O42</f>
        <v>-451199.70999999996</v>
      </c>
    </row>
    <row r="43" spans="1:17" ht="20.25" customHeight="1" x14ac:dyDescent="0.25">
      <c r="A43" s="21">
        <v>2</v>
      </c>
      <c r="B43" s="119" t="s">
        <v>79</v>
      </c>
      <c r="C43" s="111"/>
      <c r="D43" s="111"/>
      <c r="E43" s="111"/>
      <c r="F43" s="111"/>
      <c r="G43" s="111"/>
      <c r="H43" s="112"/>
      <c r="I43" s="46"/>
      <c r="J43" s="46">
        <f>J57+J58</f>
        <v>4249821.0599999996</v>
      </c>
      <c r="K43" s="46">
        <f>I43+J43</f>
        <v>4249821.0599999996</v>
      </c>
      <c r="L43" s="46"/>
      <c r="M43" s="46">
        <f>M79</f>
        <v>0</v>
      </c>
      <c r="N43" s="46">
        <f>L43+M43</f>
        <v>0</v>
      </c>
      <c r="O43" s="46"/>
      <c r="P43" s="46">
        <f>M43-J43</f>
        <v>-4249821.0599999996</v>
      </c>
      <c r="Q43" s="46">
        <f>N43-K43</f>
        <v>-4249821.0599999996</v>
      </c>
    </row>
    <row r="44" spans="1:17" s="12" customFormat="1" ht="20.25" customHeight="1" x14ac:dyDescent="0.25">
      <c r="A44" s="51"/>
      <c r="B44" s="120" t="s">
        <v>13</v>
      </c>
      <c r="C44" s="121"/>
      <c r="D44" s="121"/>
      <c r="E44" s="121"/>
      <c r="F44" s="121"/>
      <c r="G44" s="121"/>
      <c r="H44" s="88"/>
      <c r="I44" s="49">
        <f>I42</f>
        <v>2000000</v>
      </c>
      <c r="J44" s="49">
        <f>J43</f>
        <v>4249821.0599999996</v>
      </c>
      <c r="K44" s="49">
        <f>I44+J44</f>
        <v>6249821.0599999996</v>
      </c>
      <c r="L44" s="49">
        <f>L42</f>
        <v>1548800.29</v>
      </c>
      <c r="M44" s="49">
        <f>M43</f>
        <v>0</v>
      </c>
      <c r="N44" s="49">
        <f>L44+M44</f>
        <v>1548800.29</v>
      </c>
      <c r="O44" s="49">
        <f>L44-I44</f>
        <v>-451199.70999999996</v>
      </c>
      <c r="P44" s="49">
        <f>M44-J44</f>
        <v>-4249821.0599999996</v>
      </c>
      <c r="Q44" s="49">
        <f>N44-K44</f>
        <v>-4701020.7699999996</v>
      </c>
    </row>
    <row r="45" spans="1:17" ht="24.75" customHeight="1" x14ac:dyDescent="0.25">
      <c r="A45" s="56" t="s">
        <v>80</v>
      </c>
      <c r="B45"/>
      <c r="C45" s="57"/>
      <c r="D45" s="57"/>
      <c r="E45" s="57"/>
      <c r="F45" s="57"/>
      <c r="G45" s="57"/>
      <c r="H45" s="57"/>
      <c r="I45" s="57"/>
      <c r="J45" s="57"/>
      <c r="K45" s="57"/>
      <c r="L45" s="57"/>
      <c r="M45" s="57"/>
      <c r="N45" s="57"/>
      <c r="O45" s="57"/>
      <c r="P45" s="57"/>
      <c r="Q45" s="57"/>
    </row>
    <row r="46" spans="1:17" ht="15.75" customHeight="1" x14ac:dyDescent="0.25">
      <c r="A46" s="56"/>
      <c r="B46"/>
      <c r="C46" s="57"/>
      <c r="D46" s="57"/>
      <c r="E46" s="57"/>
      <c r="F46" s="57"/>
      <c r="G46" s="57"/>
      <c r="H46" s="57"/>
      <c r="I46" s="57"/>
      <c r="J46" s="57"/>
      <c r="K46" s="57"/>
      <c r="L46" s="57"/>
      <c r="M46" s="57"/>
      <c r="N46" s="57"/>
      <c r="O46" s="57"/>
      <c r="P46" s="57"/>
      <c r="Q46" s="57"/>
    </row>
    <row r="47" spans="1:17" ht="18.75" customHeight="1" x14ac:dyDescent="0.25">
      <c r="B47" s="58" t="s">
        <v>14</v>
      </c>
      <c r="C47" s="122" t="s">
        <v>81</v>
      </c>
      <c r="D47" s="123"/>
      <c r="E47" s="123"/>
      <c r="F47" s="123"/>
      <c r="G47" s="123"/>
      <c r="H47" s="123"/>
      <c r="I47" s="123"/>
      <c r="J47" s="123"/>
      <c r="K47" s="123"/>
      <c r="L47" s="123"/>
      <c r="M47" s="123"/>
      <c r="N47" s="123"/>
      <c r="O47" s="123"/>
      <c r="P47" s="123"/>
      <c r="Q47" s="123"/>
    </row>
    <row r="48" spans="1:17" ht="25.5" customHeight="1" x14ac:dyDescent="0.25">
      <c r="B48" s="58">
        <v>1</v>
      </c>
      <c r="C48" s="122">
        <v>2</v>
      </c>
      <c r="D48" s="123"/>
      <c r="E48" s="123"/>
      <c r="F48" s="123"/>
      <c r="G48" s="123"/>
      <c r="H48" s="123"/>
      <c r="I48" s="123"/>
      <c r="J48" s="123"/>
      <c r="K48" s="123"/>
      <c r="L48" s="123"/>
      <c r="M48" s="123"/>
      <c r="N48" s="123"/>
      <c r="O48" s="123"/>
      <c r="P48" s="123"/>
      <c r="Q48" s="123"/>
    </row>
    <row r="49" spans="1:17" ht="87" customHeight="1" x14ac:dyDescent="0.25">
      <c r="B49" s="10"/>
      <c r="C49" s="119" t="s">
        <v>110</v>
      </c>
      <c r="D49" s="111"/>
      <c r="E49" s="111"/>
      <c r="F49" s="111"/>
      <c r="G49" s="111"/>
      <c r="H49" s="111"/>
      <c r="I49" s="111"/>
      <c r="J49" s="111"/>
      <c r="K49" s="111"/>
      <c r="L49" s="111"/>
      <c r="M49" s="111"/>
      <c r="N49" s="111"/>
      <c r="O49" s="111"/>
      <c r="P49" s="111"/>
      <c r="Q49" s="111"/>
    </row>
    <row r="50" spans="1:17" x14ac:dyDescent="0.25">
      <c r="B50" s="7"/>
      <c r="C50" s="7"/>
      <c r="D50" s="7"/>
      <c r="E50" s="7"/>
      <c r="F50" s="7"/>
      <c r="G50" s="7"/>
      <c r="H50" s="7"/>
      <c r="I50" s="7"/>
      <c r="J50" s="7"/>
      <c r="K50" s="7"/>
      <c r="L50" s="7"/>
      <c r="M50" s="7"/>
      <c r="N50" s="7"/>
      <c r="O50" s="7"/>
      <c r="P50" s="7"/>
      <c r="Q50" s="7"/>
    </row>
    <row r="51" spans="1:17" x14ac:dyDescent="0.25">
      <c r="B51" s="7"/>
      <c r="C51" s="7"/>
      <c r="D51" s="7"/>
      <c r="E51" s="7"/>
      <c r="F51" s="7"/>
      <c r="G51" s="7"/>
      <c r="H51" s="7"/>
      <c r="I51" s="7"/>
      <c r="J51" s="7"/>
      <c r="K51" s="7"/>
      <c r="L51" s="7"/>
      <c r="M51" s="7"/>
      <c r="N51" s="7"/>
      <c r="O51" s="7"/>
      <c r="P51" s="7"/>
      <c r="Q51" s="7"/>
    </row>
    <row r="52" spans="1:17" ht="15.75" x14ac:dyDescent="0.25">
      <c r="A52" s="41" t="s">
        <v>49</v>
      </c>
      <c r="B52" s="42" t="s">
        <v>57</v>
      </c>
    </row>
    <row r="53" spans="1:17" ht="15.75" x14ac:dyDescent="0.25">
      <c r="B53" s="3"/>
      <c r="Q53" s="4" t="s">
        <v>54</v>
      </c>
    </row>
    <row r="54" spans="1:17" ht="35.25" customHeight="1" x14ac:dyDescent="0.25">
      <c r="A54" s="67" t="s">
        <v>14</v>
      </c>
      <c r="B54" s="67" t="s">
        <v>16</v>
      </c>
      <c r="C54" s="67"/>
      <c r="D54" s="67"/>
      <c r="E54" s="67"/>
      <c r="F54" s="67"/>
      <c r="G54" s="67"/>
      <c r="H54" s="67"/>
      <c r="I54" s="67" t="s">
        <v>10</v>
      </c>
      <c r="J54" s="67"/>
      <c r="K54" s="67"/>
      <c r="L54" s="67" t="s">
        <v>56</v>
      </c>
      <c r="M54" s="67"/>
      <c r="N54" s="67"/>
      <c r="O54" s="67" t="s">
        <v>11</v>
      </c>
      <c r="P54" s="67"/>
      <c r="Q54" s="67"/>
    </row>
    <row r="55" spans="1:17" ht="33" customHeight="1" x14ac:dyDescent="0.25">
      <c r="A55" s="67"/>
      <c r="B55" s="67"/>
      <c r="C55" s="67"/>
      <c r="D55" s="67"/>
      <c r="E55" s="67"/>
      <c r="F55" s="67"/>
      <c r="G55" s="67"/>
      <c r="H55" s="67"/>
      <c r="I55" s="47" t="s">
        <v>7</v>
      </c>
      <c r="J55" s="47" t="s">
        <v>8</v>
      </c>
      <c r="K55" s="47" t="s">
        <v>9</v>
      </c>
      <c r="L55" s="47" t="s">
        <v>7</v>
      </c>
      <c r="M55" s="47" t="s">
        <v>8</v>
      </c>
      <c r="N55" s="47" t="s">
        <v>9</v>
      </c>
      <c r="O55" s="47" t="s">
        <v>7</v>
      </c>
      <c r="P55" s="47" t="s">
        <v>8</v>
      </c>
      <c r="Q55" s="47" t="s">
        <v>9</v>
      </c>
    </row>
    <row r="56" spans="1:17" ht="18" customHeight="1" x14ac:dyDescent="0.25">
      <c r="A56" s="21">
        <v>1</v>
      </c>
      <c r="B56" s="130">
        <v>2</v>
      </c>
      <c r="C56" s="131"/>
      <c r="D56" s="131"/>
      <c r="E56" s="131"/>
      <c r="F56" s="131"/>
      <c r="G56" s="131"/>
      <c r="H56" s="132"/>
      <c r="I56" s="47">
        <v>3</v>
      </c>
      <c r="J56" s="47">
        <v>4</v>
      </c>
      <c r="K56" s="47">
        <v>5</v>
      </c>
      <c r="L56" s="47">
        <v>6</v>
      </c>
      <c r="M56" s="47">
        <v>7</v>
      </c>
      <c r="N56" s="47">
        <v>8</v>
      </c>
      <c r="O56" s="47">
        <v>9</v>
      </c>
      <c r="P56" s="47">
        <v>10</v>
      </c>
      <c r="Q56" s="47">
        <v>11</v>
      </c>
    </row>
    <row r="57" spans="1:17" ht="67.5" customHeight="1" x14ac:dyDescent="0.25">
      <c r="A57" s="21">
        <v>1</v>
      </c>
      <c r="B57" s="77" t="s">
        <v>67</v>
      </c>
      <c r="C57" s="77"/>
      <c r="D57" s="77"/>
      <c r="E57" s="77"/>
      <c r="F57" s="77"/>
      <c r="G57" s="77"/>
      <c r="H57" s="77"/>
      <c r="I57" s="84">
        <f>I68</f>
        <v>2000000</v>
      </c>
      <c r="J57" s="84">
        <f>J79</f>
        <v>4249821.0599999996</v>
      </c>
      <c r="K57" s="86">
        <f>I57+J57</f>
        <v>6249821.0599999996</v>
      </c>
      <c r="L57" s="86">
        <f>L68</f>
        <v>1548800.29</v>
      </c>
      <c r="M57" s="86">
        <f>M79</f>
        <v>0</v>
      </c>
      <c r="N57" s="86">
        <f>L57+M57</f>
        <v>1548800.29</v>
      </c>
      <c r="O57" s="86">
        <f>L57-I57</f>
        <v>-451199.70999999996</v>
      </c>
      <c r="P57" s="86">
        <f>M57-J57</f>
        <v>-4249821.0599999996</v>
      </c>
      <c r="Q57" s="86">
        <f>O57+P57</f>
        <v>-4701020.7699999996</v>
      </c>
    </row>
    <row r="58" spans="1:17" ht="36.75" customHeight="1" x14ac:dyDescent="0.25">
      <c r="A58" s="21">
        <v>2</v>
      </c>
      <c r="B58" s="77" t="s">
        <v>68</v>
      </c>
      <c r="C58" s="77"/>
      <c r="D58" s="77"/>
      <c r="E58" s="77"/>
      <c r="F58" s="77"/>
      <c r="G58" s="77"/>
      <c r="H58" s="77"/>
      <c r="I58" s="85"/>
      <c r="J58" s="85"/>
      <c r="K58" s="87"/>
      <c r="L58" s="87"/>
      <c r="M58" s="87"/>
      <c r="N58" s="87"/>
      <c r="O58" s="87"/>
      <c r="P58" s="87"/>
      <c r="Q58" s="87"/>
    </row>
    <row r="59" spans="1:17" s="12" customFormat="1" ht="22.5" customHeight="1" x14ac:dyDescent="0.25">
      <c r="A59" s="51"/>
      <c r="B59" s="127" t="s">
        <v>13</v>
      </c>
      <c r="C59" s="127"/>
      <c r="D59" s="127"/>
      <c r="E59" s="127"/>
      <c r="F59" s="127"/>
      <c r="G59" s="127"/>
      <c r="H59" s="127"/>
      <c r="I59" s="45">
        <f t="shared" ref="I59:N59" si="0">SUM(I57:I58)</f>
        <v>2000000</v>
      </c>
      <c r="J59" s="45">
        <f t="shared" si="0"/>
        <v>4249821.0599999996</v>
      </c>
      <c r="K59" s="45">
        <f t="shared" si="0"/>
        <v>6249821.0599999996</v>
      </c>
      <c r="L59" s="45">
        <f t="shared" si="0"/>
        <v>1548800.29</v>
      </c>
      <c r="M59" s="45">
        <f t="shared" si="0"/>
        <v>0</v>
      </c>
      <c r="N59" s="45">
        <f t="shared" si="0"/>
        <v>1548800.29</v>
      </c>
      <c r="O59" s="45">
        <f>L59-I59</f>
        <v>-451199.70999999996</v>
      </c>
      <c r="P59" s="45">
        <f>M59-J59</f>
        <v>-4249821.0599999996</v>
      </c>
      <c r="Q59" s="45">
        <f>N59-K59</f>
        <v>-4701020.7699999996</v>
      </c>
    </row>
    <row r="61" spans="1:17" ht="15.75" x14ac:dyDescent="0.25">
      <c r="A61" s="41" t="s">
        <v>58</v>
      </c>
      <c r="B61" s="3" t="s">
        <v>59</v>
      </c>
    </row>
    <row r="62" spans="1:17" ht="15.75" x14ac:dyDescent="0.25">
      <c r="A62" s="78" t="s">
        <v>83</v>
      </c>
      <c r="B62" s="78"/>
      <c r="C62" s="78"/>
      <c r="D62" s="78"/>
      <c r="E62" s="78"/>
      <c r="F62" s="78"/>
      <c r="G62" s="78"/>
      <c r="H62" s="78"/>
      <c r="I62" s="78"/>
      <c r="J62" s="78"/>
      <c r="K62" s="78"/>
      <c r="L62" s="78"/>
      <c r="M62" s="78"/>
      <c r="N62" s="78"/>
      <c r="O62" s="78"/>
      <c r="P62" s="78"/>
      <c r="Q62" s="78"/>
    </row>
    <row r="63" spans="1:17" ht="50.25" customHeight="1" x14ac:dyDescent="0.25">
      <c r="A63" s="76" t="s">
        <v>14</v>
      </c>
      <c r="B63" s="90" t="s">
        <v>19</v>
      </c>
      <c r="C63" s="76"/>
      <c r="D63" s="76"/>
      <c r="E63" s="76"/>
      <c r="F63" s="76"/>
      <c r="G63" s="76" t="s">
        <v>17</v>
      </c>
      <c r="H63" s="76" t="s">
        <v>18</v>
      </c>
      <c r="I63" s="76" t="s">
        <v>10</v>
      </c>
      <c r="J63" s="76"/>
      <c r="K63" s="76"/>
      <c r="L63" s="76" t="s">
        <v>60</v>
      </c>
      <c r="M63" s="76"/>
      <c r="N63" s="76"/>
      <c r="O63" s="76" t="s">
        <v>11</v>
      </c>
      <c r="P63" s="76"/>
      <c r="Q63" s="76"/>
    </row>
    <row r="64" spans="1:17" ht="36" customHeight="1" x14ac:dyDescent="0.25">
      <c r="A64" s="76"/>
      <c r="B64" s="90"/>
      <c r="C64" s="76"/>
      <c r="D64" s="76"/>
      <c r="E64" s="76"/>
      <c r="F64" s="76"/>
      <c r="G64" s="76"/>
      <c r="H64" s="76"/>
      <c r="I64" s="6" t="s">
        <v>7</v>
      </c>
      <c r="J64" s="6" t="s">
        <v>8</v>
      </c>
      <c r="K64" s="6" t="s">
        <v>9</v>
      </c>
      <c r="L64" s="6" t="s">
        <v>7</v>
      </c>
      <c r="M64" s="6" t="s">
        <v>8</v>
      </c>
      <c r="N64" s="6" t="s">
        <v>9</v>
      </c>
      <c r="O64" s="6" t="s">
        <v>7</v>
      </c>
      <c r="P64" s="6" t="s">
        <v>8</v>
      </c>
      <c r="Q64" s="6" t="s">
        <v>9</v>
      </c>
    </row>
    <row r="65" spans="1:17" ht="17.25" customHeight="1" x14ac:dyDescent="0.25">
      <c r="A65" s="6">
        <v>1</v>
      </c>
      <c r="B65" s="90">
        <v>2</v>
      </c>
      <c r="C65" s="76"/>
      <c r="D65" s="76"/>
      <c r="E65" s="76"/>
      <c r="F65" s="76"/>
      <c r="G65" s="6">
        <v>3</v>
      </c>
      <c r="H65" s="6">
        <v>4</v>
      </c>
      <c r="I65" s="6">
        <v>5</v>
      </c>
      <c r="J65" s="6">
        <v>6</v>
      </c>
      <c r="K65" s="6">
        <v>7</v>
      </c>
      <c r="L65" s="6">
        <v>8</v>
      </c>
      <c r="M65" s="6">
        <v>9</v>
      </c>
      <c r="N65" s="6">
        <v>10</v>
      </c>
      <c r="O65" s="6">
        <v>11</v>
      </c>
      <c r="P65" s="6">
        <v>12</v>
      </c>
      <c r="Q65" s="6">
        <v>13</v>
      </c>
    </row>
    <row r="66" spans="1:17" ht="24" customHeight="1" x14ac:dyDescent="0.25">
      <c r="A66" s="15"/>
      <c r="B66" s="88" t="str">
        <f>C33</f>
        <v>Завдання 1. Відшкодування частини відсоткових ставок та кредитів на заходи з підвищення енергоефективності та енергомодернізації</v>
      </c>
      <c r="C66" s="89"/>
      <c r="D66" s="89"/>
      <c r="E66" s="89"/>
      <c r="F66" s="89"/>
      <c r="G66" s="89"/>
      <c r="H66" s="89"/>
      <c r="I66" s="89"/>
      <c r="J66" s="89"/>
      <c r="K66" s="89"/>
      <c r="L66" s="89"/>
      <c r="M66" s="89"/>
      <c r="N66" s="89"/>
      <c r="O66" s="89"/>
      <c r="P66" s="89"/>
      <c r="Q66" s="89"/>
    </row>
    <row r="67" spans="1:17" ht="17.25" customHeight="1" x14ac:dyDescent="0.25">
      <c r="A67" s="15"/>
      <c r="B67" s="71" t="s">
        <v>31</v>
      </c>
      <c r="C67" s="104"/>
      <c r="D67" s="104"/>
      <c r="E67" s="104"/>
      <c r="F67" s="104"/>
      <c r="G67" s="11"/>
      <c r="H67" s="11"/>
      <c r="I67" s="10"/>
      <c r="J67" s="10"/>
      <c r="K67" s="10"/>
      <c r="L67" s="10"/>
      <c r="M67" s="10"/>
      <c r="N67" s="10"/>
      <c r="O67" s="10"/>
      <c r="P67" s="10"/>
      <c r="Q67" s="10"/>
    </row>
    <row r="68" spans="1:17" ht="42.75" customHeight="1" x14ac:dyDescent="0.25">
      <c r="A68" s="15">
        <v>1</v>
      </c>
      <c r="B68" s="69" t="s">
        <v>69</v>
      </c>
      <c r="C68" s="105"/>
      <c r="D68" s="105"/>
      <c r="E68" s="105"/>
      <c r="F68" s="105"/>
      <c r="G68" s="18" t="s">
        <v>23</v>
      </c>
      <c r="H68" s="18" t="s">
        <v>24</v>
      </c>
      <c r="I68" s="54">
        <v>2000000</v>
      </c>
      <c r="J68" s="20"/>
      <c r="K68" s="20">
        <f>I68+J68</f>
        <v>2000000</v>
      </c>
      <c r="L68" s="20">
        <v>1548800.29</v>
      </c>
      <c r="M68" s="20"/>
      <c r="N68" s="20">
        <f>L68+M68</f>
        <v>1548800.29</v>
      </c>
      <c r="O68" s="20">
        <f>L68-I68</f>
        <v>-451199.70999999996</v>
      </c>
      <c r="P68" s="20"/>
      <c r="Q68" s="20">
        <f>O68+P68</f>
        <v>-451199.70999999996</v>
      </c>
    </row>
    <row r="69" spans="1:17" ht="23.25" customHeight="1" x14ac:dyDescent="0.25">
      <c r="A69" s="15"/>
      <c r="B69" s="70" t="s">
        <v>32</v>
      </c>
      <c r="C69" s="70"/>
      <c r="D69" s="70"/>
      <c r="E69" s="70"/>
      <c r="F69" s="71"/>
      <c r="G69" s="18"/>
      <c r="H69" s="18"/>
      <c r="I69" s="21"/>
      <c r="J69" s="21"/>
      <c r="K69" s="21"/>
      <c r="L69" s="21"/>
      <c r="M69" s="21"/>
      <c r="N69" s="21"/>
      <c r="O69" s="21"/>
      <c r="P69" s="21"/>
      <c r="Q69" s="21"/>
    </row>
    <row r="70" spans="1:17" ht="54.75" customHeight="1" x14ac:dyDescent="0.25">
      <c r="A70" s="15">
        <v>1</v>
      </c>
      <c r="B70" s="68" t="s">
        <v>70</v>
      </c>
      <c r="C70" s="68"/>
      <c r="D70" s="68"/>
      <c r="E70" s="68"/>
      <c r="F70" s="69"/>
      <c r="G70" s="18" t="s">
        <v>21</v>
      </c>
      <c r="H70" s="19" t="s">
        <v>71</v>
      </c>
      <c r="I70" s="21">
        <v>11</v>
      </c>
      <c r="J70" s="21"/>
      <c r="K70" s="21">
        <f>I70</f>
        <v>11</v>
      </c>
      <c r="L70" s="21">
        <v>11</v>
      </c>
      <c r="M70" s="21"/>
      <c r="N70" s="21">
        <f>L70</f>
        <v>11</v>
      </c>
      <c r="O70" s="21">
        <f>L70-I70</f>
        <v>0</v>
      </c>
      <c r="P70" s="21"/>
      <c r="Q70" s="21">
        <f>O70</f>
        <v>0</v>
      </c>
    </row>
    <row r="71" spans="1:17" ht="51" customHeight="1" x14ac:dyDescent="0.25">
      <c r="A71" s="15">
        <v>2</v>
      </c>
      <c r="B71" s="106" t="s">
        <v>87</v>
      </c>
      <c r="C71" s="68"/>
      <c r="D71" s="68"/>
      <c r="E71" s="68"/>
      <c r="F71" s="69"/>
      <c r="G71" s="18" t="s">
        <v>21</v>
      </c>
      <c r="H71" s="19" t="s">
        <v>88</v>
      </c>
      <c r="I71" s="21">
        <v>7</v>
      </c>
      <c r="J71" s="21"/>
      <c r="K71" s="21">
        <f>I71</f>
        <v>7</v>
      </c>
      <c r="L71" s="66">
        <v>3</v>
      </c>
      <c r="M71" s="21"/>
      <c r="N71" s="21">
        <f>L71</f>
        <v>3</v>
      </c>
      <c r="O71" s="21">
        <f>L71-I71</f>
        <v>-4</v>
      </c>
      <c r="P71" s="21"/>
      <c r="Q71" s="21">
        <f>O71</f>
        <v>-4</v>
      </c>
    </row>
    <row r="72" spans="1:17" ht="18.75" customHeight="1" x14ac:dyDescent="0.25">
      <c r="A72" s="15"/>
      <c r="B72" s="70" t="s">
        <v>33</v>
      </c>
      <c r="C72" s="70"/>
      <c r="D72" s="70"/>
      <c r="E72" s="70"/>
      <c r="F72" s="71"/>
      <c r="G72" s="18"/>
      <c r="H72" s="18"/>
      <c r="I72" s="21"/>
      <c r="J72" s="21"/>
      <c r="K72" s="21"/>
      <c r="L72" s="21"/>
      <c r="M72" s="21"/>
      <c r="N72" s="21"/>
      <c r="O72" s="21"/>
      <c r="P72" s="21"/>
      <c r="Q72" s="21"/>
    </row>
    <row r="73" spans="1:17" ht="32.25" customHeight="1" x14ac:dyDescent="0.25">
      <c r="A73" s="15">
        <v>1</v>
      </c>
      <c r="B73" s="111" t="s">
        <v>72</v>
      </c>
      <c r="C73" s="111"/>
      <c r="D73" s="111"/>
      <c r="E73" s="111"/>
      <c r="F73" s="112"/>
      <c r="G73" s="18" t="s">
        <v>23</v>
      </c>
      <c r="H73" s="18" t="s">
        <v>25</v>
      </c>
      <c r="I73" s="20">
        <f>I68/I71</f>
        <v>285714.28571428574</v>
      </c>
      <c r="J73" s="20"/>
      <c r="K73" s="20">
        <f>I73</f>
        <v>285714.28571428574</v>
      </c>
      <c r="L73" s="20">
        <f>L68/L71</f>
        <v>516266.76333333337</v>
      </c>
      <c r="M73" s="20"/>
      <c r="N73" s="20">
        <f>L73</f>
        <v>516266.76333333337</v>
      </c>
      <c r="O73" s="20">
        <f>L73-I73</f>
        <v>230552.47761904763</v>
      </c>
      <c r="P73" s="20"/>
      <c r="Q73" s="20">
        <f>O73</f>
        <v>230552.47761904763</v>
      </c>
    </row>
    <row r="74" spans="1:17" ht="18" customHeight="1" x14ac:dyDescent="0.25">
      <c r="A74" s="15"/>
      <c r="B74" s="104" t="s">
        <v>34</v>
      </c>
      <c r="C74" s="104"/>
      <c r="D74" s="104"/>
      <c r="E74" s="104"/>
      <c r="F74" s="104"/>
      <c r="G74" s="18"/>
      <c r="H74" s="18"/>
      <c r="I74" s="16"/>
      <c r="J74" s="22"/>
      <c r="K74" s="21"/>
      <c r="L74" s="21"/>
      <c r="M74" s="21"/>
      <c r="N74" s="21"/>
      <c r="O74" s="21"/>
      <c r="P74" s="21"/>
      <c r="Q74" s="21"/>
    </row>
    <row r="75" spans="1:17" ht="54.75" customHeight="1" x14ac:dyDescent="0.25">
      <c r="A75" s="15">
        <v>1</v>
      </c>
      <c r="B75" s="105" t="s">
        <v>29</v>
      </c>
      <c r="C75" s="105"/>
      <c r="D75" s="105"/>
      <c r="E75" s="105"/>
      <c r="F75" s="106"/>
      <c r="G75" s="18" t="s">
        <v>98</v>
      </c>
      <c r="H75" s="18" t="s">
        <v>25</v>
      </c>
      <c r="I75" s="63">
        <f>I68/782409.54</f>
        <v>2.5562060503505619</v>
      </c>
      <c r="J75" s="64"/>
      <c r="K75" s="65">
        <f>I75</f>
        <v>2.5562060503505619</v>
      </c>
      <c r="L75" s="63">
        <f>L68/782409.54</f>
        <v>1.9795263360413524</v>
      </c>
      <c r="M75" s="65"/>
      <c r="N75" s="65">
        <f>L75</f>
        <v>1.9795263360413524</v>
      </c>
      <c r="O75" s="65">
        <f>L75-I75</f>
        <v>-0.5766797143092095</v>
      </c>
      <c r="P75" s="65"/>
      <c r="Q75" s="65">
        <f>O75</f>
        <v>-0.5766797143092095</v>
      </c>
    </row>
    <row r="76" spans="1:17" ht="82.5" customHeight="1" x14ac:dyDescent="0.25">
      <c r="A76" s="15">
        <v>2</v>
      </c>
      <c r="B76" s="106" t="s">
        <v>89</v>
      </c>
      <c r="C76" s="68"/>
      <c r="D76" s="68"/>
      <c r="E76" s="68"/>
      <c r="F76" s="69"/>
      <c r="G76" s="18" t="s">
        <v>99</v>
      </c>
      <c r="H76" s="18" t="s">
        <v>25</v>
      </c>
      <c r="I76" s="63">
        <f>I71/I70*100</f>
        <v>63.636363636363633</v>
      </c>
      <c r="J76" s="64"/>
      <c r="K76" s="65">
        <f>I76</f>
        <v>63.636363636363633</v>
      </c>
      <c r="L76" s="63">
        <f>L71/L70*100</f>
        <v>27.27272727272727</v>
      </c>
      <c r="M76" s="65"/>
      <c r="N76" s="65">
        <f>L76</f>
        <v>27.27272727272727</v>
      </c>
      <c r="O76" s="65">
        <f>L76-I76</f>
        <v>-36.36363636363636</v>
      </c>
      <c r="P76" s="65"/>
      <c r="Q76" s="65">
        <f>O76</f>
        <v>-36.36363636363636</v>
      </c>
    </row>
    <row r="77" spans="1:17" ht="18" customHeight="1" x14ac:dyDescent="0.25">
      <c r="A77" s="10"/>
      <c r="B77" s="120" t="str">
        <f>C34</f>
        <v>Завдання 2. Здійснення заходів з енергомодернізації</v>
      </c>
      <c r="C77" s="121"/>
      <c r="D77" s="121"/>
      <c r="E77" s="121"/>
      <c r="F77" s="121"/>
      <c r="G77" s="121"/>
      <c r="H77" s="121"/>
      <c r="I77" s="121"/>
      <c r="J77" s="121"/>
      <c r="K77" s="121"/>
      <c r="L77" s="121"/>
      <c r="M77" s="121"/>
      <c r="N77" s="121"/>
      <c r="O77" s="121"/>
      <c r="P77" s="121"/>
      <c r="Q77" s="88"/>
    </row>
    <row r="78" spans="1:17" ht="18" customHeight="1" x14ac:dyDescent="0.25">
      <c r="A78" s="10"/>
      <c r="B78" s="70" t="s">
        <v>31</v>
      </c>
      <c r="C78" s="70"/>
      <c r="D78" s="70"/>
      <c r="E78" s="70"/>
      <c r="F78" s="71"/>
      <c r="G78" s="11"/>
      <c r="H78" s="11"/>
      <c r="I78" s="10"/>
      <c r="J78" s="10"/>
      <c r="K78" s="10"/>
      <c r="L78" s="10"/>
      <c r="M78" s="10"/>
      <c r="N78" s="10"/>
      <c r="O78" s="10"/>
      <c r="P78" s="10"/>
      <c r="Q78" s="10"/>
    </row>
    <row r="79" spans="1:17" ht="40.5" customHeight="1" x14ac:dyDescent="0.25">
      <c r="A79" s="15">
        <v>1</v>
      </c>
      <c r="B79" s="68" t="s">
        <v>90</v>
      </c>
      <c r="C79" s="68"/>
      <c r="D79" s="68"/>
      <c r="E79" s="68"/>
      <c r="F79" s="69"/>
      <c r="G79" s="18" t="s">
        <v>63</v>
      </c>
      <c r="H79" s="18" t="s">
        <v>24</v>
      </c>
      <c r="I79" s="20"/>
      <c r="J79" s="20">
        <v>4249821.0599999996</v>
      </c>
      <c r="K79" s="20">
        <f>I79+J79</f>
        <v>4249821.0599999996</v>
      </c>
      <c r="L79" s="20"/>
      <c r="M79" s="20">
        <v>0</v>
      </c>
      <c r="N79" s="20">
        <f>L79+M79</f>
        <v>0</v>
      </c>
      <c r="O79" s="20"/>
      <c r="P79" s="20">
        <f>M79-J79</f>
        <v>-4249821.0599999996</v>
      </c>
      <c r="Q79" s="20">
        <f>O79+P79</f>
        <v>-4249821.0599999996</v>
      </c>
    </row>
    <row r="80" spans="1:17" ht="18" customHeight="1" x14ac:dyDescent="0.25">
      <c r="A80" s="15"/>
      <c r="B80" s="70" t="s">
        <v>32</v>
      </c>
      <c r="C80" s="70"/>
      <c r="D80" s="70"/>
      <c r="E80" s="70"/>
      <c r="F80" s="71"/>
      <c r="G80" s="18"/>
      <c r="H80" s="18"/>
      <c r="I80" s="21"/>
      <c r="J80" s="21"/>
      <c r="K80" s="21"/>
      <c r="L80" s="21"/>
      <c r="M80" s="21"/>
      <c r="N80" s="21"/>
      <c r="O80" s="21"/>
      <c r="P80" s="21"/>
      <c r="Q80" s="21"/>
    </row>
    <row r="81" spans="1:17" ht="43.5" customHeight="1" x14ac:dyDescent="0.25">
      <c r="A81" s="15">
        <v>1</v>
      </c>
      <c r="B81" s="68" t="s">
        <v>91</v>
      </c>
      <c r="C81" s="68"/>
      <c r="D81" s="68"/>
      <c r="E81" s="68"/>
      <c r="F81" s="69"/>
      <c r="G81" s="18" t="s">
        <v>22</v>
      </c>
      <c r="H81" s="18" t="s">
        <v>73</v>
      </c>
      <c r="I81" s="21"/>
      <c r="J81" s="21">
        <v>11</v>
      </c>
      <c r="K81" s="21">
        <f>J81</f>
        <v>11</v>
      </c>
      <c r="L81" s="21"/>
      <c r="M81" s="26">
        <v>0</v>
      </c>
      <c r="N81" s="21">
        <f>M81</f>
        <v>0</v>
      </c>
      <c r="O81" s="21"/>
      <c r="P81" s="21">
        <f>M81-J81</f>
        <v>-11</v>
      </c>
      <c r="Q81" s="21">
        <f>P81</f>
        <v>-11</v>
      </c>
    </row>
    <row r="82" spans="1:17" ht="58.5" customHeight="1" x14ac:dyDescent="0.25">
      <c r="A82" s="15"/>
      <c r="B82" s="106" t="s">
        <v>92</v>
      </c>
      <c r="C82" s="68"/>
      <c r="D82" s="68"/>
      <c r="E82" s="68"/>
      <c r="F82" s="69"/>
      <c r="G82" s="18" t="s">
        <v>22</v>
      </c>
      <c r="H82" s="18" t="s">
        <v>94</v>
      </c>
      <c r="I82" s="21"/>
      <c r="J82" s="21">
        <v>3</v>
      </c>
      <c r="K82" s="21">
        <f>J82</f>
        <v>3</v>
      </c>
      <c r="L82" s="21"/>
      <c r="M82" s="26">
        <v>0</v>
      </c>
      <c r="N82" s="21">
        <f>M82</f>
        <v>0</v>
      </c>
      <c r="O82" s="21"/>
      <c r="P82" s="21">
        <f>M82-J82</f>
        <v>-3</v>
      </c>
      <c r="Q82" s="21">
        <f>P82</f>
        <v>-3</v>
      </c>
    </row>
    <row r="83" spans="1:17" ht="18" customHeight="1" x14ac:dyDescent="0.25">
      <c r="A83" s="15"/>
      <c r="B83" s="70" t="s">
        <v>33</v>
      </c>
      <c r="C83" s="70"/>
      <c r="D83" s="70"/>
      <c r="E83" s="70"/>
      <c r="F83" s="71"/>
      <c r="G83" s="18"/>
      <c r="H83" s="18"/>
      <c r="I83" s="21"/>
      <c r="J83" s="21"/>
      <c r="K83" s="21"/>
      <c r="L83" s="21"/>
      <c r="M83" s="21"/>
      <c r="N83" s="21"/>
      <c r="O83" s="21"/>
      <c r="P83" s="21"/>
      <c r="Q83" s="21"/>
    </row>
    <row r="84" spans="1:17" ht="36.75" customHeight="1" x14ac:dyDescent="0.25">
      <c r="A84" s="15">
        <v>1</v>
      </c>
      <c r="B84" s="111" t="s">
        <v>103</v>
      </c>
      <c r="C84" s="111"/>
      <c r="D84" s="111"/>
      <c r="E84" s="111"/>
      <c r="F84" s="112"/>
      <c r="G84" s="18" t="s">
        <v>23</v>
      </c>
      <c r="H84" s="18" t="s">
        <v>25</v>
      </c>
      <c r="I84" s="20"/>
      <c r="J84" s="20">
        <v>1416607.02</v>
      </c>
      <c r="K84" s="20">
        <f>J84</f>
        <v>1416607.02</v>
      </c>
      <c r="L84" s="20"/>
      <c r="M84" s="20">
        <v>0</v>
      </c>
      <c r="N84" s="20">
        <f>M84</f>
        <v>0</v>
      </c>
      <c r="O84" s="20"/>
      <c r="P84" s="20">
        <f>M84-J84</f>
        <v>-1416607.02</v>
      </c>
      <c r="Q84" s="20">
        <f>P84</f>
        <v>-1416607.02</v>
      </c>
    </row>
    <row r="85" spans="1:17" ht="17.25" customHeight="1" x14ac:dyDescent="0.25">
      <c r="A85" s="15"/>
      <c r="B85" s="70" t="s">
        <v>34</v>
      </c>
      <c r="C85" s="70"/>
      <c r="D85" s="70"/>
      <c r="E85" s="70"/>
      <c r="F85" s="71"/>
      <c r="G85" s="18"/>
      <c r="H85" s="18"/>
      <c r="I85" s="16"/>
      <c r="J85" s="22"/>
      <c r="K85" s="21"/>
      <c r="L85" s="21"/>
      <c r="M85" s="21"/>
      <c r="N85" s="21"/>
      <c r="O85" s="21"/>
      <c r="P85" s="21"/>
      <c r="Q85" s="21"/>
    </row>
    <row r="86" spans="1:17" ht="79.5" customHeight="1" x14ac:dyDescent="0.25">
      <c r="A86" s="15">
        <v>1</v>
      </c>
      <c r="B86" s="107" t="s">
        <v>93</v>
      </c>
      <c r="C86" s="107"/>
      <c r="D86" s="107"/>
      <c r="E86" s="107"/>
      <c r="F86" s="108"/>
      <c r="G86" s="18" t="s">
        <v>99</v>
      </c>
      <c r="H86" s="18" t="s">
        <v>25</v>
      </c>
      <c r="I86" s="17"/>
      <c r="J86" s="64">
        <v>27.3</v>
      </c>
      <c r="K86" s="65">
        <f>J86</f>
        <v>27.3</v>
      </c>
      <c r="L86" s="65"/>
      <c r="M86" s="64">
        <f>M81/7*100</f>
        <v>0</v>
      </c>
      <c r="N86" s="65">
        <f>M86</f>
        <v>0</v>
      </c>
      <c r="O86" s="65"/>
      <c r="P86" s="65">
        <f>M86-J86</f>
        <v>-27.3</v>
      </c>
      <c r="Q86" s="65">
        <f>P86</f>
        <v>-27.3</v>
      </c>
    </row>
    <row r="87" spans="1:17" ht="20.25" customHeight="1" x14ac:dyDescent="0.25">
      <c r="A87" s="133" t="s">
        <v>84</v>
      </c>
      <c r="B87" s="133"/>
      <c r="C87" s="133"/>
      <c r="D87" s="133"/>
      <c r="E87" s="133"/>
      <c r="F87" s="133"/>
      <c r="G87" s="133"/>
      <c r="H87" s="133"/>
      <c r="I87" s="133"/>
      <c r="J87" s="133"/>
      <c r="K87" s="133"/>
      <c r="L87" s="133"/>
      <c r="M87" s="133"/>
      <c r="N87" s="133"/>
      <c r="O87" s="133"/>
      <c r="P87" s="133"/>
      <c r="Q87" s="133"/>
    </row>
    <row r="88" spans="1:17" ht="15" customHeight="1" x14ac:dyDescent="0.25">
      <c r="A88" s="60"/>
      <c r="B88"/>
      <c r="C88"/>
      <c r="D88"/>
      <c r="E88" s="61"/>
      <c r="F88" s="61"/>
      <c r="G88" s="61"/>
      <c r="H88" s="61"/>
      <c r="I88" s="61"/>
      <c r="J88" s="61"/>
      <c r="K88" s="61"/>
      <c r="L88" s="61"/>
      <c r="M88" s="61"/>
      <c r="N88" s="61"/>
      <c r="O88" s="61"/>
      <c r="P88" s="61"/>
      <c r="Q88" s="61"/>
    </row>
    <row r="89" spans="1:17" ht="36" customHeight="1" x14ac:dyDescent="0.25">
      <c r="A89" s="58" t="s">
        <v>14</v>
      </c>
      <c r="B89" s="58" t="s">
        <v>19</v>
      </c>
      <c r="C89" s="58" t="s">
        <v>17</v>
      </c>
      <c r="D89" s="122" t="s">
        <v>85</v>
      </c>
      <c r="E89" s="123"/>
      <c r="F89" s="123"/>
      <c r="G89" s="123"/>
      <c r="H89" s="123"/>
      <c r="I89" s="123"/>
      <c r="J89" s="123"/>
      <c r="K89" s="123"/>
      <c r="L89" s="123"/>
      <c r="M89" s="123"/>
      <c r="N89" s="123"/>
      <c r="O89" s="123"/>
      <c r="P89" s="123"/>
      <c r="Q89" s="123"/>
    </row>
    <row r="90" spans="1:17" ht="15" customHeight="1" x14ac:dyDescent="0.25">
      <c r="A90" s="58">
        <v>1</v>
      </c>
      <c r="B90" s="58">
        <v>2</v>
      </c>
      <c r="C90" s="58">
        <v>3</v>
      </c>
      <c r="D90" s="122">
        <v>4</v>
      </c>
      <c r="E90" s="123"/>
      <c r="F90" s="123"/>
      <c r="G90" s="123"/>
      <c r="H90" s="123"/>
      <c r="I90" s="123"/>
      <c r="J90" s="123"/>
      <c r="K90" s="123"/>
      <c r="L90" s="123"/>
      <c r="M90" s="123"/>
      <c r="N90" s="123"/>
      <c r="O90" s="123"/>
      <c r="P90" s="123"/>
      <c r="Q90" s="123"/>
    </row>
    <row r="91" spans="1:17" ht="18.95" customHeight="1" x14ac:dyDescent="0.25">
      <c r="A91" s="58"/>
      <c r="B91" s="109" t="str">
        <f>B66</f>
        <v>Завдання 1. Відшкодування частини відсоткових ставок та кредитів на заходи з підвищення енергоефективності та енергомодернізації</v>
      </c>
      <c r="C91" s="110"/>
      <c r="D91" s="110"/>
      <c r="E91" s="110"/>
      <c r="F91" s="110"/>
      <c r="G91" s="110"/>
      <c r="H91" s="110"/>
      <c r="I91" s="110"/>
      <c r="J91" s="110"/>
      <c r="K91" s="110"/>
      <c r="L91" s="110"/>
      <c r="M91" s="110"/>
      <c r="N91" s="110"/>
      <c r="O91" s="110"/>
      <c r="P91" s="110"/>
      <c r="Q91" s="110"/>
    </row>
    <row r="92" spans="1:17" ht="30.75" customHeight="1" x14ac:dyDescent="0.25">
      <c r="A92" s="58">
        <v>1</v>
      </c>
      <c r="B92" s="58" t="s">
        <v>31</v>
      </c>
      <c r="C92" s="58" t="s">
        <v>63</v>
      </c>
      <c r="D92" s="72" t="s">
        <v>107</v>
      </c>
      <c r="E92" s="73"/>
      <c r="F92" s="73"/>
      <c r="G92" s="73"/>
      <c r="H92" s="73"/>
      <c r="I92" s="73"/>
      <c r="J92" s="73"/>
      <c r="K92" s="73"/>
      <c r="L92" s="73"/>
      <c r="M92" s="73"/>
      <c r="N92" s="73"/>
      <c r="O92" s="73"/>
      <c r="P92" s="73"/>
      <c r="Q92" s="73"/>
    </row>
    <row r="93" spans="1:17" ht="18.95" customHeight="1" x14ac:dyDescent="0.25">
      <c r="A93" s="58">
        <v>2</v>
      </c>
      <c r="B93" s="58" t="s">
        <v>32</v>
      </c>
      <c r="C93" s="18" t="s">
        <v>21</v>
      </c>
      <c r="D93" s="74"/>
      <c r="E93" s="75"/>
      <c r="F93" s="75"/>
      <c r="G93" s="75"/>
      <c r="H93" s="75"/>
      <c r="I93" s="75"/>
      <c r="J93" s="75"/>
      <c r="K93" s="75"/>
      <c r="L93" s="75"/>
      <c r="M93" s="75"/>
      <c r="N93" s="75"/>
      <c r="O93" s="75"/>
      <c r="P93" s="75"/>
      <c r="Q93" s="75"/>
    </row>
    <row r="94" spans="1:17" ht="18.95" customHeight="1" x14ac:dyDescent="0.25">
      <c r="A94" s="58">
        <v>3</v>
      </c>
      <c r="B94" s="58" t="s">
        <v>33</v>
      </c>
      <c r="C94" s="58" t="s">
        <v>63</v>
      </c>
      <c r="D94" s="145" t="s">
        <v>35</v>
      </c>
      <c r="E94" s="146"/>
      <c r="F94" s="146"/>
      <c r="G94" s="146"/>
      <c r="H94" s="146"/>
      <c r="I94" s="146"/>
      <c r="J94" s="146"/>
      <c r="K94" s="146"/>
      <c r="L94" s="146"/>
      <c r="M94" s="146"/>
      <c r="N94" s="146"/>
      <c r="O94" s="146"/>
      <c r="P94" s="146"/>
      <c r="Q94" s="146"/>
    </row>
    <row r="95" spans="1:17" ht="38.25" customHeight="1" x14ac:dyDescent="0.25">
      <c r="A95" s="58">
        <v>4</v>
      </c>
      <c r="B95" s="58" t="s">
        <v>34</v>
      </c>
      <c r="C95" s="18" t="s">
        <v>105</v>
      </c>
      <c r="D95" s="145" t="s">
        <v>108</v>
      </c>
      <c r="E95" s="146"/>
      <c r="F95" s="146"/>
      <c r="G95" s="146"/>
      <c r="H95" s="146"/>
      <c r="I95" s="146"/>
      <c r="J95" s="146"/>
      <c r="K95" s="146"/>
      <c r="L95" s="146"/>
      <c r="M95" s="146"/>
      <c r="N95" s="146"/>
      <c r="O95" s="146"/>
      <c r="P95" s="146"/>
      <c r="Q95" s="146"/>
    </row>
    <row r="96" spans="1:17" ht="18.95" customHeight="1" x14ac:dyDescent="0.25">
      <c r="A96" s="58"/>
      <c r="B96" s="109" t="str">
        <f>B77</f>
        <v>Завдання 2. Здійснення заходів з енергомодернізації</v>
      </c>
      <c r="C96" s="110"/>
      <c r="D96" s="110"/>
      <c r="E96" s="110"/>
      <c r="F96" s="110"/>
      <c r="G96" s="110"/>
      <c r="H96" s="110"/>
      <c r="I96" s="110"/>
      <c r="J96" s="110"/>
      <c r="K96" s="110"/>
      <c r="L96" s="110"/>
      <c r="M96" s="110"/>
      <c r="N96" s="110"/>
      <c r="O96" s="110"/>
      <c r="P96" s="110"/>
      <c r="Q96" s="110"/>
    </row>
    <row r="97" spans="1:17" ht="18.95" customHeight="1" x14ac:dyDescent="0.25">
      <c r="A97" s="58">
        <v>1</v>
      </c>
      <c r="B97" s="58" t="s">
        <v>31</v>
      </c>
      <c r="C97" s="58" t="s">
        <v>63</v>
      </c>
      <c r="D97" s="135" t="s">
        <v>106</v>
      </c>
      <c r="E97" s="136"/>
      <c r="F97" s="136"/>
      <c r="G97" s="136"/>
      <c r="H97" s="136"/>
      <c r="I97" s="136"/>
      <c r="J97" s="136"/>
      <c r="K97" s="136"/>
      <c r="L97" s="136"/>
      <c r="M97" s="136"/>
      <c r="N97" s="136"/>
      <c r="O97" s="136"/>
      <c r="P97" s="136"/>
      <c r="Q97" s="136"/>
    </row>
    <row r="98" spans="1:17" ht="18.95" customHeight="1" x14ac:dyDescent="0.25">
      <c r="A98" s="58">
        <v>2</v>
      </c>
      <c r="B98" s="58" t="s">
        <v>32</v>
      </c>
      <c r="C98" s="58" t="s">
        <v>22</v>
      </c>
      <c r="D98" s="137"/>
      <c r="E98" s="138"/>
      <c r="F98" s="138"/>
      <c r="G98" s="138"/>
      <c r="H98" s="138"/>
      <c r="I98" s="138"/>
      <c r="J98" s="138"/>
      <c r="K98" s="138"/>
      <c r="L98" s="138"/>
      <c r="M98" s="138"/>
      <c r="N98" s="138"/>
      <c r="O98" s="138"/>
      <c r="P98" s="138"/>
      <c r="Q98" s="138"/>
    </row>
    <row r="99" spans="1:17" ht="18.95" customHeight="1" x14ac:dyDescent="0.25">
      <c r="A99" s="58">
        <v>3</v>
      </c>
      <c r="B99" s="58" t="s">
        <v>33</v>
      </c>
      <c r="C99" s="58" t="s">
        <v>63</v>
      </c>
      <c r="D99" s="137"/>
      <c r="E99" s="138"/>
      <c r="F99" s="138"/>
      <c r="G99" s="138"/>
      <c r="H99" s="138"/>
      <c r="I99" s="138"/>
      <c r="J99" s="138"/>
      <c r="K99" s="138"/>
      <c r="L99" s="138"/>
      <c r="M99" s="138"/>
      <c r="N99" s="138"/>
      <c r="O99" s="138"/>
      <c r="P99" s="138"/>
      <c r="Q99" s="138"/>
    </row>
    <row r="100" spans="1:17" ht="18.95" customHeight="1" x14ac:dyDescent="0.25">
      <c r="A100" s="58">
        <v>4</v>
      </c>
      <c r="B100" s="58" t="s">
        <v>34</v>
      </c>
      <c r="C100" s="18" t="s">
        <v>99</v>
      </c>
      <c r="D100" s="139"/>
      <c r="E100" s="140"/>
      <c r="F100" s="140"/>
      <c r="G100" s="140"/>
      <c r="H100" s="140"/>
      <c r="I100" s="140"/>
      <c r="J100" s="140"/>
      <c r="K100" s="140"/>
      <c r="L100" s="140"/>
      <c r="M100" s="140"/>
      <c r="N100" s="140"/>
      <c r="O100" s="140"/>
      <c r="P100" s="140"/>
      <c r="Q100" s="140"/>
    </row>
    <row r="101" spans="1:17" ht="22.5" customHeight="1" x14ac:dyDescent="0.25">
      <c r="A101" s="60"/>
      <c r="B101"/>
      <c r="C101"/>
      <c r="D101"/>
      <c r="E101" s="62"/>
      <c r="F101" s="62"/>
      <c r="G101" s="62"/>
      <c r="H101" s="62"/>
      <c r="I101" s="62"/>
      <c r="J101" s="62"/>
      <c r="K101" s="62"/>
      <c r="L101" s="62"/>
      <c r="M101" s="62"/>
      <c r="N101" s="62"/>
      <c r="O101" s="62"/>
      <c r="P101" s="62"/>
      <c r="Q101" s="62"/>
    </row>
    <row r="102" spans="1:17" ht="22.5" customHeight="1" x14ac:dyDescent="0.25">
      <c r="A102" s="144" t="s">
        <v>86</v>
      </c>
      <c r="B102" s="144"/>
      <c r="C102" s="144"/>
      <c r="D102" s="144"/>
      <c r="E102" s="144"/>
      <c r="F102" s="144"/>
      <c r="G102" s="144"/>
      <c r="H102" s="144"/>
      <c r="I102" s="144"/>
      <c r="J102" s="144"/>
      <c r="K102" s="144"/>
      <c r="L102" s="144"/>
      <c r="M102" s="144"/>
      <c r="N102" s="144"/>
      <c r="O102" s="144"/>
      <c r="P102" s="144"/>
      <c r="Q102" s="144"/>
    </row>
    <row r="103" spans="1:17" ht="39" customHeight="1" x14ac:dyDescent="0.25">
      <c r="A103" s="143" t="s">
        <v>109</v>
      </c>
      <c r="B103" s="143"/>
      <c r="C103" s="143"/>
      <c r="D103" s="143"/>
      <c r="E103" s="143"/>
      <c r="F103" s="143"/>
      <c r="G103" s="143"/>
      <c r="H103" s="143"/>
      <c r="I103" s="143"/>
      <c r="J103" s="143"/>
      <c r="K103" s="143"/>
      <c r="L103" s="143"/>
      <c r="M103" s="143"/>
      <c r="N103" s="143"/>
      <c r="O103" s="143"/>
      <c r="P103" s="143"/>
      <c r="Q103" s="143"/>
    </row>
    <row r="104" spans="1:17" ht="15.75" x14ac:dyDescent="0.25">
      <c r="B104" s="44"/>
      <c r="C104" s="44"/>
      <c r="D104" s="44"/>
      <c r="E104" s="44"/>
      <c r="F104" s="44"/>
      <c r="G104" s="44"/>
      <c r="H104" s="44"/>
      <c r="I104" s="44"/>
      <c r="J104" s="44"/>
      <c r="K104" s="44"/>
      <c r="L104" s="44"/>
      <c r="M104" s="44"/>
      <c r="N104" s="44"/>
      <c r="O104" s="44"/>
      <c r="P104" s="44"/>
      <c r="Q104" s="44"/>
    </row>
    <row r="105" spans="1:17" ht="15.75" x14ac:dyDescent="0.25">
      <c r="A105" s="42" t="s">
        <v>61</v>
      </c>
      <c r="C105" s="44"/>
      <c r="D105" s="44"/>
      <c r="E105" s="44"/>
      <c r="F105" s="44"/>
      <c r="G105" s="44"/>
      <c r="H105" s="44"/>
      <c r="I105" s="44"/>
      <c r="J105" s="44"/>
      <c r="K105" s="44"/>
      <c r="L105" s="44"/>
      <c r="M105" s="44"/>
      <c r="N105" s="44"/>
      <c r="O105" s="44"/>
      <c r="P105" s="44"/>
      <c r="Q105" s="44"/>
    </row>
    <row r="106" spans="1:17" ht="8.25" customHeight="1" x14ac:dyDescent="0.25">
      <c r="C106" s="44"/>
      <c r="D106" s="44"/>
      <c r="E106" s="44"/>
      <c r="F106" s="44"/>
      <c r="G106" s="44"/>
      <c r="H106" s="44"/>
      <c r="I106" s="44"/>
      <c r="J106" s="44"/>
      <c r="K106" s="44"/>
      <c r="L106" s="44"/>
      <c r="M106" s="44"/>
      <c r="N106" s="44"/>
      <c r="O106" s="44"/>
      <c r="P106" s="44"/>
      <c r="Q106" s="44"/>
    </row>
    <row r="107" spans="1:17" ht="15.75" x14ac:dyDescent="0.25">
      <c r="B107" s="42" t="s">
        <v>100</v>
      </c>
      <c r="C107" s="44"/>
      <c r="D107" s="44"/>
      <c r="E107" s="44"/>
      <c r="F107" s="44"/>
      <c r="G107" s="44"/>
      <c r="H107" s="44"/>
      <c r="I107" s="44"/>
      <c r="J107" s="44"/>
      <c r="K107" s="44"/>
      <c r="L107" s="44"/>
      <c r="M107" s="44"/>
      <c r="N107" s="44"/>
      <c r="O107" s="44"/>
      <c r="P107" s="44"/>
      <c r="Q107" s="44"/>
    </row>
    <row r="108" spans="1:17" x14ac:dyDescent="0.25">
      <c r="B108" s="9"/>
      <c r="C108" s="9"/>
      <c r="D108" s="9"/>
      <c r="E108" s="9"/>
      <c r="F108" s="9"/>
      <c r="G108" s="9"/>
      <c r="H108" s="9"/>
    </row>
    <row r="109" spans="1:17" ht="5.25" customHeight="1" x14ac:dyDescent="0.25"/>
    <row r="110" spans="1:17" ht="31.5" customHeight="1" x14ac:dyDescent="0.25">
      <c r="B110" s="81" t="s">
        <v>74</v>
      </c>
      <c r="C110" s="81"/>
      <c r="D110" s="81"/>
      <c r="E110" s="81"/>
      <c r="F110" s="81"/>
      <c r="G110" s="81"/>
      <c r="H110" s="81"/>
      <c r="K110" s="82"/>
      <c r="L110" s="82"/>
      <c r="N110" s="80" t="s">
        <v>96</v>
      </c>
      <c r="O110" s="80"/>
      <c r="P110" s="80"/>
    </row>
    <row r="111" spans="1:17" ht="15.75" x14ac:dyDescent="0.25">
      <c r="B111" s="8"/>
      <c r="K111" s="83" t="s">
        <v>20</v>
      </c>
      <c r="L111" s="83"/>
      <c r="N111" s="79" t="s">
        <v>97</v>
      </c>
      <c r="O111" s="79"/>
      <c r="P111" s="79"/>
    </row>
    <row r="112" spans="1:17" ht="7.5" customHeight="1" x14ac:dyDescent="0.25">
      <c r="K112" s="43"/>
      <c r="L112" s="43"/>
      <c r="N112" s="55"/>
    </row>
    <row r="113" spans="2:16" ht="18" customHeight="1" x14ac:dyDescent="0.25">
      <c r="B113" s="134" t="s">
        <v>101</v>
      </c>
      <c r="C113" s="134"/>
      <c r="D113" s="134"/>
      <c r="E113" s="134"/>
      <c r="F113" s="134"/>
      <c r="G113" s="134"/>
      <c r="K113" s="82"/>
      <c r="L113" s="82"/>
      <c r="N113" s="80" t="s">
        <v>102</v>
      </c>
      <c r="O113" s="80"/>
      <c r="P113" s="80"/>
    </row>
    <row r="114" spans="2:16" ht="24.75" customHeight="1" x14ac:dyDescent="0.25">
      <c r="K114" s="83" t="s">
        <v>20</v>
      </c>
      <c r="L114" s="83"/>
      <c r="N114" s="79" t="s">
        <v>97</v>
      </c>
      <c r="O114" s="79"/>
      <c r="P114" s="79"/>
    </row>
    <row r="115" spans="2:16" ht="9" customHeight="1" x14ac:dyDescent="0.25"/>
  </sheetData>
  <mergeCells count="111">
    <mergeCell ref="B63:F64"/>
    <mergeCell ref="B77:Q77"/>
    <mergeCell ref="B71:F71"/>
    <mergeCell ref="B76:F76"/>
    <mergeCell ref="B82:F82"/>
    <mergeCell ref="A103:Q103"/>
    <mergeCell ref="A102:Q102"/>
    <mergeCell ref="D94:Q94"/>
    <mergeCell ref="D95:Q95"/>
    <mergeCell ref="B84:F84"/>
    <mergeCell ref="B56:H56"/>
    <mergeCell ref="K110:L110"/>
    <mergeCell ref="A87:Q87"/>
    <mergeCell ref="B113:G113"/>
    <mergeCell ref="D97:Q100"/>
    <mergeCell ref="A39:A40"/>
    <mergeCell ref="D89:Q89"/>
    <mergeCell ref="D90:Q90"/>
    <mergeCell ref="B91:Q91"/>
    <mergeCell ref="B68:F68"/>
    <mergeCell ref="B59:H59"/>
    <mergeCell ref="P20:Q20"/>
    <mergeCell ref="I63:K63"/>
    <mergeCell ref="B74:F74"/>
    <mergeCell ref="B81:F81"/>
    <mergeCell ref="B41:H41"/>
    <mergeCell ref="H20:I20"/>
    <mergeCell ref="C48:Q48"/>
    <mergeCell ref="C49:Q49"/>
    <mergeCell ref="E20:F20"/>
    <mergeCell ref="N110:P110"/>
    <mergeCell ref="O63:Q63"/>
    <mergeCell ref="B39:H40"/>
    <mergeCell ref="B43:H43"/>
    <mergeCell ref="B44:H44"/>
    <mergeCell ref="G63:G64"/>
    <mergeCell ref="H63:H64"/>
    <mergeCell ref="C47:Q47"/>
    <mergeCell ref="B42:H42"/>
    <mergeCell ref="L54:N54"/>
    <mergeCell ref="B86:F86"/>
    <mergeCell ref="B69:F69"/>
    <mergeCell ref="B72:F72"/>
    <mergeCell ref="B80:F80"/>
    <mergeCell ref="B96:Q96"/>
    <mergeCell ref="B73:F73"/>
    <mergeCell ref="B85:F85"/>
    <mergeCell ref="J20:N20"/>
    <mergeCell ref="B19:C19"/>
    <mergeCell ref="E19:F19"/>
    <mergeCell ref="B23:Q23"/>
    <mergeCell ref="C26:N26"/>
    <mergeCell ref="C25:N25"/>
    <mergeCell ref="H19:I19"/>
    <mergeCell ref="C32:N32"/>
    <mergeCell ref="I9:L9"/>
    <mergeCell ref="I10:L10"/>
    <mergeCell ref="O54:Q54"/>
    <mergeCell ref="B54:H55"/>
    <mergeCell ref="L39:N39"/>
    <mergeCell ref="O39:Q39"/>
    <mergeCell ref="I39:K39"/>
    <mergeCell ref="B13:C13"/>
    <mergeCell ref="J19:N19"/>
    <mergeCell ref="Q57:Q58"/>
    <mergeCell ref="I57:I58"/>
    <mergeCell ref="F17:M17"/>
    <mergeCell ref="B14:C14"/>
    <mergeCell ref="P19:Q19"/>
    <mergeCell ref="C34:N34"/>
    <mergeCell ref="C33:N33"/>
    <mergeCell ref="B20:C20"/>
    <mergeCell ref="B16:C16"/>
    <mergeCell ref="B17:C17"/>
    <mergeCell ref="P13:Q13"/>
    <mergeCell ref="P14:Q14"/>
    <mergeCell ref="P16:Q16"/>
    <mergeCell ref="P17:Q17"/>
    <mergeCell ref="F13:M13"/>
    <mergeCell ref="F16:M16"/>
    <mergeCell ref="F14:M14"/>
    <mergeCell ref="J57:J58"/>
    <mergeCell ref="K57:K58"/>
    <mergeCell ref="L57:L58"/>
    <mergeCell ref="B70:F70"/>
    <mergeCell ref="N57:N58"/>
    <mergeCell ref="O57:O58"/>
    <mergeCell ref="B66:Q66"/>
    <mergeCell ref="M57:M58"/>
    <mergeCell ref="P57:P58"/>
    <mergeCell ref="B65:F65"/>
    <mergeCell ref="L63:N63"/>
    <mergeCell ref="N111:P111"/>
    <mergeCell ref="N113:P113"/>
    <mergeCell ref="N114:P114"/>
    <mergeCell ref="B110:H110"/>
    <mergeCell ref="K113:L113"/>
    <mergeCell ref="K114:L114"/>
    <mergeCell ref="B67:F67"/>
    <mergeCell ref="B75:F75"/>
    <mergeCell ref="K111:L111"/>
    <mergeCell ref="I54:K54"/>
    <mergeCell ref="B79:F79"/>
    <mergeCell ref="B83:F83"/>
    <mergeCell ref="D92:Q93"/>
    <mergeCell ref="A54:A55"/>
    <mergeCell ref="A63:A64"/>
    <mergeCell ref="B78:F78"/>
    <mergeCell ref="B57:H57"/>
    <mergeCell ref="B58:H58"/>
    <mergeCell ref="A62:Q62"/>
  </mergeCells>
  <phoneticPr fontId="11" type="noConversion"/>
  <pageMargins left="0.19685039370078741" right="0.19685039370078741" top="0.19685039370078741" bottom="0.19685039370078741" header="0.31496062992125984" footer="0.31496062992125984"/>
  <pageSetup paperSize="9" scale="68" orientation="landscape" verticalDpi="0" r:id="rId1"/>
  <rowBreaks count="2" manualBreakCount="2">
    <brk id="42" max="16" man="1"/>
    <brk id="7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1217640</vt:lpstr>
      <vt:lpstr>'1217640'!Область_друку</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S_Smal</dc:creator>
  <cp:lastModifiedBy>Ліщук Петро Андрійович</cp:lastModifiedBy>
  <cp:lastPrinted>2023-02-24T09:55:44Z</cp:lastPrinted>
  <dcterms:created xsi:type="dcterms:W3CDTF">2019-01-14T08:15:45Z</dcterms:created>
  <dcterms:modified xsi:type="dcterms:W3CDTF">2023-02-24T13:32:38Z</dcterms:modified>
</cp:coreProperties>
</file>