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240" yWindow="60" windowWidth="20055" windowHeight="7950"/>
  </bookViews>
  <sheets>
    <sheet name="1416020" sheetId="1" r:id="rId1"/>
  </sheets>
  <definedNames>
    <definedName name="_xlnm.Print_Area" localSheetId="0">'1416020'!$A$1:$T$113</definedName>
  </definedNames>
  <calcPr calcId="152511"/>
</workbook>
</file>

<file path=xl/calcChain.xml><?xml version="1.0" encoding="utf-8"?>
<calcChain xmlns="http://schemas.openxmlformats.org/spreadsheetml/2006/main">
  <c r="M42" i="1" l="1"/>
  <c r="I42" i="1"/>
  <c r="O42" i="1" s="1"/>
  <c r="Q42" i="1" s="1"/>
  <c r="I41" i="1"/>
  <c r="H42" i="1"/>
  <c r="F42" i="1"/>
  <c r="F41" i="1"/>
  <c r="I57" i="1"/>
  <c r="O57" i="1" s="1"/>
  <c r="Q57" i="1" s="1"/>
  <c r="M57" i="1"/>
  <c r="F57" i="1"/>
  <c r="O90" i="1"/>
  <c r="I90" i="1"/>
  <c r="M90" i="1" s="1"/>
  <c r="I66" i="1"/>
  <c r="F40" i="1" s="1"/>
  <c r="J90" i="1"/>
  <c r="R88" i="1"/>
  <c r="T88" i="1" s="1"/>
  <c r="Q88" i="1"/>
  <c r="M88" i="1"/>
  <c r="R86" i="1"/>
  <c r="T86" i="1" s="1"/>
  <c r="Q86" i="1"/>
  <c r="M86" i="1"/>
  <c r="R85" i="1"/>
  <c r="T85" i="1" s="1"/>
  <c r="Q85" i="1"/>
  <c r="M85" i="1"/>
  <c r="O81" i="1"/>
  <c r="Q81" i="1" s="1"/>
  <c r="I81" i="1"/>
  <c r="M81" i="1"/>
  <c r="O70" i="1"/>
  <c r="Q70" i="1" s="1"/>
  <c r="I56" i="1"/>
  <c r="I40" i="1"/>
  <c r="M40" i="1" s="1"/>
  <c r="M43" i="1" s="1"/>
  <c r="J81" i="1"/>
  <c r="R76" i="1"/>
  <c r="T76" i="1"/>
  <c r="M76" i="1"/>
  <c r="O72" i="1"/>
  <c r="R72" i="1" s="1"/>
  <c r="T72" i="1" s="1"/>
  <c r="I72" i="1"/>
  <c r="M72" i="1"/>
  <c r="Q66" i="1"/>
  <c r="R68" i="1"/>
  <c r="T68" i="1" s="1"/>
  <c r="Q68" i="1"/>
  <c r="M68" i="1"/>
  <c r="R77" i="1"/>
  <c r="T77" i="1"/>
  <c r="Q77" i="1"/>
  <c r="M77" i="1"/>
  <c r="Q79" i="1"/>
  <c r="R79" i="1"/>
  <c r="T79" i="1"/>
  <c r="M79" i="1"/>
  <c r="R75" i="1"/>
  <c r="T75" i="1"/>
  <c r="Q75" i="1"/>
  <c r="M75" i="1"/>
  <c r="Q76" i="1"/>
  <c r="R81" i="1"/>
  <c r="T81" i="1" s="1"/>
  <c r="H41" i="1"/>
  <c r="M41" i="1"/>
  <c r="H57" i="1"/>
  <c r="M56" i="1"/>
  <c r="Q90" i="1"/>
  <c r="I70" i="1"/>
  <c r="R66" i="1"/>
  <c r="T66" i="1"/>
  <c r="M66" i="1"/>
  <c r="O41" i="1"/>
  <c r="Q41" i="1" s="1"/>
  <c r="M70" i="1"/>
  <c r="R70" i="1"/>
  <c r="T70" i="1"/>
  <c r="H40" i="1" l="1"/>
  <c r="F43" i="1"/>
  <c r="H43" i="1" s="1"/>
  <c r="I43" i="1"/>
  <c r="V43" i="1" s="1"/>
  <c r="Q72" i="1"/>
  <c r="F56" i="1"/>
  <c r="O40" i="1"/>
  <c r="R90" i="1"/>
  <c r="T90" i="1" s="1"/>
  <c r="O43" i="1" l="1"/>
  <c r="Q43" i="1" s="1"/>
  <c r="Q40" i="1"/>
  <c r="H56" i="1"/>
  <c r="W56" i="1"/>
  <c r="O56" i="1"/>
  <c r="Q56" i="1" s="1"/>
</calcChain>
</file>

<file path=xl/sharedStrings.xml><?xml version="1.0" encoding="utf-8"?>
<sst xmlns="http://schemas.openxmlformats.org/spreadsheetml/2006/main" count="187" uniqueCount="112">
  <si>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</si>
  <si>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</si>
  <si>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</si>
  <si>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</si>
  <si>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</si>
  <si>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</si>
  <si>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</si>
  <si>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</si>
  <si>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</si>
  <si>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</si>
  <si>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</si>
  <si>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</si>
  <si>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</si>
  <si>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</si>
  <si>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</si>
  <si>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</si>
  <si>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</si>
  <si>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</si>
  <si>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</si>
  <si>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</si>
  <si>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</si>
  <si>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</si>
  <si>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</si>
  <si>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</si>
  <si>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</si>
  <si>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</si>
  <si>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</si>
  <si>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</si>
  <si>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</si>
  <si>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</si>
  <si>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</si>
  <si>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</si>
  <si>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</si>
  <si>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</si>
  <si>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</si>
  <si>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</si>
  <si>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</si>
  <si>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</si>
  <si>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</si>
  <si>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</si>
  <si>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</si>
  <si>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</si>
  <si>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</si>
  <si>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</si>
  <si>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</si>
  <si>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</si>
  <si>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</si>
  <si>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</si>
  <si>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</si>
  <si>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</si>
  <si>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</si>
  <si>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</si>
  <si>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</si>
  <si>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</si>
  <si>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</si>
  <si>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</si>
  <si>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</si>
  <si>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</si>
  <si>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</si>
  <si>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</si>
  <si>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22564000000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</si>
  <si>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</si>
  <si>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</si>
  <si>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</si>
  <si>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Начальник відділу бухгалтерського обліку та звітності - головний бухгалтер</t>
  </si>
  <si>
    <t>договори</t>
  </si>
  <si>
    <t>Управління комунальної інфраструктури Хмельницької міської ради</t>
  </si>
  <si>
    <t>03356163</t>
  </si>
  <si>
    <t>звітність відділу збуту послуг</t>
  </si>
  <si>
    <t>кількість підприємств, що надають послуги у сфері поводження з побутовими відходами</t>
  </si>
  <si>
    <t>на забезпечення функціонування комунального підприємства "Акведук"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</si>
  <si>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</si>
  <si>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</si>
  <si>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обсяг видатків для функціонування підприємства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</si>
  <si>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</si>
  <si>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</si>
  <si>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Василь КАБАЛЬСЬКИЙ</t>
  </si>
  <si>
    <t>(Власне ім'я, ПРІЗВИЩЕ)</t>
  </si>
  <si>
    <t>Наталія ФУР'ЯНОВА</t>
  </si>
  <si>
    <t>%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</si>
  <si>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</si>
  <si>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</si>
  <si>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</si>
  <si>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</si>
  <si>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грн</t>
  </si>
  <si>
    <t>рішення ВК</t>
  </si>
  <si>
    <t xml:space="preserve">рішення сесії міської ради </t>
  </si>
  <si>
    <t>Завдання 1. Забезпечення функціонування комунальних підприємств у сфері водопровідно-каналізаційного господарства</t>
  </si>
  <si>
    <t xml:space="preserve">Завдання 2. Забезпечення функціонування комунального підприємства </t>
  </si>
  <si>
    <t>Програма підтримки і розвитку комунального підприємства "Акведук" Хмельницької міської ради на 2023 - 2027 роки (із змінами)</t>
  </si>
  <si>
    <t>Програма підтримки та розвитку Хмельницького комунального підприємства «Спецкомунтранс» на 2023 – 2027 роки</t>
  </si>
  <si>
    <t xml:space="preserve">Завдання 2.  Забезпечення функціонування комунального підприємства 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</si>
  <si>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</si>
  <si>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Забезпечення функціонування комунального підприємства "Акведук"</t>
  </si>
  <si>
    <t>Забезпечення функціонування Хмельницького комунального підприємства "Спецкомунтранс"</t>
  </si>
  <si>
    <t xml:space="preserve">Заступник директора департаменту інфраструктури міста – начальник управління комунальної інфраструктури </t>
  </si>
  <si>
    <t>сума нарахованого доходу, що виникає під час виконання зобов'язань з надання послуг з перевезення побутових відходів за 5 місяців</t>
  </si>
  <si>
    <t>витрати, понесені у зв'язку з виконанням зобов'язання з надання послуг з перевезення побутових відходів за 5 місяців</t>
  </si>
  <si>
    <t>Пояснення: по завданнях 2, 3 розбіжності відсутні.</t>
  </si>
  <si>
    <t>Пояснення: 1) по завданню 1 економія коштів; 2) по завданнях 2, 3 розбіжності відсутні.</t>
  </si>
  <si>
    <t>Пояснення: по 1 завданню - економія коштів.</t>
  </si>
  <si>
    <t>обсяг видатків для ХКП "Спецкомунтранс" на виконання зобов’язань по кредитному договору, який укладено з ЄБРР</t>
  </si>
  <si>
    <t>загальна сума кредитного договору</t>
  </si>
  <si>
    <t>кількість підприємств, що виконують зобов’язання по кредитному договору</t>
  </si>
  <si>
    <t>відсоток передбачених бюджетних коштів ХКП "Спецкомунтранс" на виконання зобов’язань по кредитному договору, який укладено з ЄБРР</t>
  </si>
  <si>
    <t>Завдання 3. Здійснення заходів із реалізації кредитного договору</t>
  </si>
  <si>
    <t xml:space="preserve">Здійснення заходів із реалізації кредитного договору укладеного ХКП "Спецкомунтранс" з ЄБРР </t>
  </si>
  <si>
    <t>Пояснення: економія коштів</t>
  </si>
  <si>
    <t>місцевого бюджету на 01.01.2025 року</t>
  </si>
  <si>
    <t>Виконання бюджетної програми становить 100 % до затверджених призначень в 2024 р.</t>
  </si>
  <si>
    <t>Пояснення: розбіжності відсутні.</t>
  </si>
  <si>
    <t>Аналіз стану виконання результативних показників:  по 1 завданню виникла економія коштів,  результативні показники по всіх завданнях виконані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</si>
</sst>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5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1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8" fillId="0" borderId="5" xfId="2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/>
    <xf numFmtId="173" fontId="18" fillId="0" borderId="0" xfId="0" applyNumberFormat="1" applyFont="1"/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3" borderId="0" xfId="1" applyFont="1" applyFill="1" applyAlignment="1"/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4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9" fontId="2" fillId="0" borderId="0" xfId="3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3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view="pageBreakPreview" zoomScaleNormal="100" zoomScaleSheetLayoutView="100" workbookViewId="0">
      <selection activeCell="O66" sqref="O66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140625" style="5" customWidth="1"/>
    <col min="4" max="4" width="9.140625" style="5"/>
    <col min="5" max="5" width="7.14062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1" width="7.7109375" style="5" customWidth="1"/>
    <col min="12" max="12" width="6.42578125" style="5" customWidth="1"/>
    <col min="13" max="13" width="7.5703125" style="5" customWidth="1"/>
    <col min="14" max="14" width="7.7109375" style="5" customWidth="1"/>
    <col min="15" max="15" width="14.85546875" style="5" customWidth="1"/>
    <col min="16" max="16" width="12.85546875" style="5" customWidth="1"/>
    <col min="17" max="17" width="15" style="5" customWidth="1"/>
    <col min="18" max="18" width="11.7109375" style="5" customWidth="1"/>
    <col min="19" max="19" width="11.28515625" style="5" customWidth="1"/>
    <col min="20" max="20" width="11.140625" style="5" customWidth="1"/>
    <col min="21" max="21" width="9.140625" style="5"/>
    <col min="22" max="22" width="14.28515625" style="5" bestFit="1" customWidth="1"/>
    <col min="23" max="23" width="9.140625" style="5"/>
    <col min="24" max="24" width="12.28515625" style="5" customWidth="1"/>
    <col min="25" max="25" width="10" style="5" bestFit="1" customWidth="1"/>
    <col min="26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71</v>
      </c>
    </row>
    <row r="8" spans="1:20" x14ac:dyDescent="0.25">
      <c r="F8" s="22"/>
      <c r="G8" s="23"/>
      <c r="H8" s="24" t="s">
        <v>27</v>
      </c>
      <c r="I8" s="23"/>
      <c r="J8" s="23"/>
      <c r="L8" s="23"/>
      <c r="M8" s="23"/>
      <c r="N8" s="22"/>
    </row>
    <row r="9" spans="1:20" ht="15.75" x14ac:dyDescent="0.25">
      <c r="F9" s="116" t="s">
        <v>28</v>
      </c>
      <c r="G9" s="116"/>
      <c r="H9" s="116"/>
      <c r="I9" s="116"/>
      <c r="J9" s="116"/>
      <c r="K9" s="116"/>
      <c r="L9" s="25"/>
      <c r="M9" s="25"/>
      <c r="N9" s="25"/>
    </row>
    <row r="10" spans="1:20" ht="15.75" x14ac:dyDescent="0.25">
      <c r="F10" s="25"/>
      <c r="G10" s="25" t="s">
        <v>108</v>
      </c>
      <c r="H10" s="25"/>
      <c r="I10" s="25"/>
      <c r="J10" s="25"/>
      <c r="K10" s="25"/>
      <c r="L10" s="25"/>
      <c r="M10" s="25"/>
      <c r="N10" s="22"/>
    </row>
    <row r="13" spans="1:20" ht="17.100000000000001" customHeight="1" x14ac:dyDescent="0.25">
      <c r="A13" s="21" t="s">
        <v>0</v>
      </c>
      <c r="B13" s="105">
        <v>1400000</v>
      </c>
      <c r="C13" s="105"/>
      <c r="E13" s="6"/>
      <c r="F13" s="1"/>
      <c r="G13" s="1" t="s">
        <v>66</v>
      </c>
      <c r="H13" s="6"/>
      <c r="I13" s="6"/>
      <c r="J13" s="6"/>
      <c r="K13" s="6"/>
      <c r="L13" s="6"/>
      <c r="M13" s="6"/>
      <c r="N13" s="6"/>
      <c r="O13" s="6"/>
      <c r="R13" s="93" t="s">
        <v>67</v>
      </c>
      <c r="S13" s="93"/>
      <c r="T13" s="46"/>
    </row>
    <row r="14" spans="1:20" ht="59.25" customHeight="1" x14ac:dyDescent="0.25">
      <c r="A14" s="21"/>
      <c r="B14" s="103" t="s">
        <v>47</v>
      </c>
      <c r="C14" s="103"/>
      <c r="E14" s="43"/>
      <c r="F14" s="43"/>
      <c r="G14" s="52" t="s">
        <v>54</v>
      </c>
      <c r="H14" s="43"/>
      <c r="I14" s="43"/>
      <c r="J14" s="43"/>
      <c r="K14" s="43"/>
      <c r="R14" s="94" t="s">
        <v>48</v>
      </c>
      <c r="S14" s="94"/>
      <c r="T14" s="45"/>
    </row>
    <row r="15" spans="1:20" ht="17.100000000000001" customHeight="1" x14ac:dyDescent="0.25">
      <c r="A15" s="21"/>
      <c r="B15" s="7"/>
    </row>
    <row r="16" spans="1:20" ht="17.100000000000001" customHeight="1" x14ac:dyDescent="0.25">
      <c r="A16" s="21" t="s">
        <v>2</v>
      </c>
      <c r="B16" s="105">
        <v>1410000</v>
      </c>
      <c r="C16" s="105"/>
      <c r="E16" s="6"/>
      <c r="F16" s="6"/>
      <c r="G16" s="1" t="s">
        <v>66</v>
      </c>
      <c r="H16" s="6"/>
      <c r="I16" s="6"/>
      <c r="J16" s="6"/>
      <c r="K16" s="6"/>
      <c r="L16" s="6"/>
      <c r="M16" s="6"/>
      <c r="N16" s="6"/>
      <c r="O16" s="6"/>
      <c r="R16" s="93" t="s">
        <v>67</v>
      </c>
      <c r="S16" s="93"/>
    </row>
    <row r="17" spans="1:24" ht="55.5" customHeight="1" x14ac:dyDescent="0.25">
      <c r="A17" s="21"/>
      <c r="B17" s="103" t="s">
        <v>47</v>
      </c>
      <c r="C17" s="103"/>
      <c r="E17" s="44"/>
      <c r="F17" s="44"/>
      <c r="G17" s="102" t="s">
        <v>59</v>
      </c>
      <c r="H17" s="102"/>
      <c r="I17" s="102"/>
      <c r="J17" s="102"/>
      <c r="K17" s="102"/>
      <c r="L17" s="102"/>
      <c r="M17" s="102"/>
      <c r="R17" s="94" t="s">
        <v>48</v>
      </c>
      <c r="S17" s="94"/>
    </row>
    <row r="18" spans="1:24" ht="17.100000000000001" customHeight="1" x14ac:dyDescent="0.25">
      <c r="A18" s="21"/>
      <c r="B18" s="7"/>
    </row>
    <row r="19" spans="1:24" ht="53.25" customHeight="1" x14ac:dyDescent="0.25">
      <c r="A19" s="21" t="s">
        <v>3</v>
      </c>
      <c r="B19" s="105">
        <v>1416020</v>
      </c>
      <c r="C19" s="105"/>
      <c r="D19" s="49"/>
      <c r="E19" s="120">
        <v>6020</v>
      </c>
      <c r="F19" s="120"/>
      <c r="G19" s="118" t="s">
        <v>1</v>
      </c>
      <c r="H19" s="118"/>
      <c r="J19" s="106" t="s">
        <v>29</v>
      </c>
      <c r="K19" s="106"/>
      <c r="L19" s="106"/>
      <c r="M19" s="106"/>
      <c r="N19" s="106"/>
      <c r="O19" s="106"/>
      <c r="P19" s="106"/>
      <c r="Q19" s="48"/>
      <c r="R19" s="123" t="s">
        <v>60</v>
      </c>
      <c r="S19" s="124"/>
    </row>
    <row r="20" spans="1:24" ht="72" customHeight="1" x14ac:dyDescent="0.25">
      <c r="B20" s="103" t="s">
        <v>47</v>
      </c>
      <c r="C20" s="103"/>
      <c r="E20" s="119" t="s">
        <v>50</v>
      </c>
      <c r="F20" s="119"/>
      <c r="G20" s="107" t="s">
        <v>51</v>
      </c>
      <c r="H20" s="107"/>
      <c r="J20" s="107" t="s">
        <v>53</v>
      </c>
      <c r="K20" s="107"/>
      <c r="L20" s="107"/>
      <c r="M20" s="107"/>
      <c r="N20" s="107"/>
      <c r="O20" s="107"/>
      <c r="P20" s="107"/>
      <c r="Q20" s="47"/>
      <c r="R20" s="94" t="s">
        <v>49</v>
      </c>
      <c r="S20" s="94"/>
    </row>
    <row r="22" spans="1:24" ht="17.25" customHeight="1" x14ac:dyDescent="0.25">
      <c r="A22" s="26" t="s">
        <v>30</v>
      </c>
      <c r="B22" s="117" t="s">
        <v>31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28"/>
      <c r="S22" s="28"/>
      <c r="T22" s="28"/>
      <c r="U22" s="28"/>
      <c r="V22" s="32"/>
      <c r="W22" s="32"/>
      <c r="X22" s="9"/>
    </row>
    <row r="23" spans="1:24" ht="15.75" x14ac:dyDescent="0.25">
      <c r="A23" s="2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/>
      <c r="W23" s="32"/>
      <c r="X23" s="9"/>
    </row>
    <row r="24" spans="1:24" ht="18" customHeight="1" x14ac:dyDescent="0.25">
      <c r="A24" s="22"/>
      <c r="B24" s="29" t="s">
        <v>16</v>
      </c>
      <c r="C24" s="104" t="s">
        <v>32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39"/>
      <c r="S24" s="39"/>
      <c r="T24" s="39"/>
      <c r="U24" s="39"/>
      <c r="V24" s="39"/>
      <c r="W24" s="39"/>
      <c r="X24" s="9"/>
    </row>
    <row r="25" spans="1:24" ht="18.75" customHeight="1" x14ac:dyDescent="0.25">
      <c r="A25" s="22"/>
      <c r="B25" s="29">
        <v>1</v>
      </c>
      <c r="C25" s="111" t="s">
        <v>38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39"/>
      <c r="S25" s="39"/>
      <c r="T25" s="39"/>
      <c r="U25" s="39"/>
      <c r="V25" s="39"/>
      <c r="W25" s="39"/>
      <c r="X25" s="9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2"/>
      <c r="S26" s="32"/>
      <c r="T26" s="32"/>
      <c r="U26" s="32"/>
      <c r="V26" s="32"/>
      <c r="W26" s="32"/>
      <c r="X26" s="9"/>
    </row>
    <row r="27" spans="1:24" ht="15.75" x14ac:dyDescent="0.25">
      <c r="A27" s="30" t="s">
        <v>33</v>
      </c>
      <c r="B27" s="31" t="s">
        <v>34</v>
      </c>
      <c r="C27" s="31"/>
      <c r="D27" s="31"/>
      <c r="E27" s="42" t="s">
        <v>39</v>
      </c>
      <c r="F27" s="42"/>
      <c r="G27" s="42"/>
      <c r="H27" s="42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32"/>
      <c r="T27" s="32"/>
      <c r="U27" s="32"/>
      <c r="V27" s="32"/>
      <c r="W27" s="32"/>
      <c r="X27" s="9"/>
    </row>
    <row r="28" spans="1:24" ht="15.75" x14ac:dyDescent="0.25">
      <c r="A28" s="30"/>
      <c r="B28" s="31"/>
      <c r="C28" s="31"/>
      <c r="D28" s="31"/>
      <c r="F28" s="11"/>
      <c r="G28" s="11"/>
      <c r="H28" s="1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9"/>
    </row>
    <row r="29" spans="1:24" ht="15.75" x14ac:dyDescent="0.25">
      <c r="A29" s="30" t="s">
        <v>14</v>
      </c>
      <c r="B29" s="4" t="s">
        <v>35</v>
      </c>
      <c r="C29" s="3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1"/>
      <c r="S29" s="40"/>
      <c r="T29" s="40"/>
      <c r="U29" s="40"/>
      <c r="V29" s="32"/>
      <c r="W29" s="32"/>
      <c r="X29" s="9"/>
    </row>
    <row r="30" spans="1:24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2"/>
      <c r="W30" s="32"/>
      <c r="X30" s="9"/>
    </row>
    <row r="31" spans="1:24" ht="18" customHeight="1" x14ac:dyDescent="0.25">
      <c r="A31" s="36"/>
      <c r="B31" s="29" t="s">
        <v>16</v>
      </c>
      <c r="C31" s="104" t="s">
        <v>36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39"/>
      <c r="S31" s="39"/>
      <c r="T31" s="39"/>
      <c r="U31" s="39"/>
      <c r="V31" s="39"/>
      <c r="W31" s="39"/>
      <c r="X31" s="9"/>
    </row>
    <row r="32" spans="1:24" ht="18" customHeight="1" x14ac:dyDescent="0.25">
      <c r="A32" s="36"/>
      <c r="B32" s="29">
        <v>1</v>
      </c>
      <c r="C32" s="95" t="s">
        <v>87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39"/>
      <c r="S32" s="39"/>
      <c r="T32" s="39"/>
      <c r="U32" s="39"/>
      <c r="V32" s="39"/>
      <c r="W32" s="39"/>
      <c r="X32" s="9"/>
    </row>
    <row r="33" spans="1:24" ht="18.75" customHeight="1" x14ac:dyDescent="0.25">
      <c r="A33" s="22"/>
      <c r="B33" s="29">
        <v>1</v>
      </c>
      <c r="C33" s="95" t="s">
        <v>88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32"/>
      <c r="S33" s="32"/>
      <c r="T33" s="32"/>
      <c r="U33" s="32"/>
      <c r="V33" s="37"/>
      <c r="W33" s="32"/>
      <c r="X33" s="9"/>
    </row>
    <row r="34" spans="1:24" ht="26.25" customHeight="1" x14ac:dyDescent="0.25">
      <c r="A34" s="26" t="s">
        <v>17</v>
      </c>
      <c r="B34" s="38" t="s">
        <v>37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37"/>
      <c r="W34" s="22"/>
    </row>
    <row r="35" spans="1:24" ht="15.75" x14ac:dyDescent="0.25">
      <c r="A35" s="38" t="s">
        <v>72</v>
      </c>
      <c r="B35" s="3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37"/>
      <c r="W35" s="22"/>
    </row>
    <row r="36" spans="1:24" ht="15.75" x14ac:dyDescent="0.25">
      <c r="B36" s="4"/>
      <c r="Q36" s="5" t="s">
        <v>42</v>
      </c>
    </row>
    <row r="37" spans="1:24" ht="31.5" customHeight="1" x14ac:dyDescent="0.25">
      <c r="A37" s="125" t="s">
        <v>16</v>
      </c>
      <c r="B37" s="129" t="s">
        <v>13</v>
      </c>
      <c r="C37" s="130"/>
      <c r="D37" s="130"/>
      <c r="E37" s="131"/>
      <c r="F37" s="92" t="s">
        <v>11</v>
      </c>
      <c r="G37" s="92"/>
      <c r="H37" s="92"/>
      <c r="I37" s="92" t="s">
        <v>44</v>
      </c>
      <c r="J37" s="92"/>
      <c r="K37" s="92"/>
      <c r="L37" s="92"/>
      <c r="M37" s="92"/>
      <c r="N37" s="92"/>
      <c r="O37" s="92" t="s">
        <v>12</v>
      </c>
      <c r="P37" s="92"/>
      <c r="Q37" s="92"/>
      <c r="R37" s="9"/>
    </row>
    <row r="38" spans="1:24" ht="33" customHeight="1" x14ac:dyDescent="0.25">
      <c r="A38" s="126"/>
      <c r="B38" s="132"/>
      <c r="C38" s="133"/>
      <c r="D38" s="133"/>
      <c r="E38" s="134"/>
      <c r="F38" s="8" t="s">
        <v>8</v>
      </c>
      <c r="G38" s="8" t="s">
        <v>9</v>
      </c>
      <c r="H38" s="8" t="s">
        <v>10</v>
      </c>
      <c r="I38" s="92" t="s">
        <v>8</v>
      </c>
      <c r="J38" s="92"/>
      <c r="K38" s="127" t="s">
        <v>9</v>
      </c>
      <c r="L38" s="128"/>
      <c r="M38" s="92" t="s">
        <v>10</v>
      </c>
      <c r="N38" s="92"/>
      <c r="O38" s="8" t="s">
        <v>8</v>
      </c>
      <c r="P38" s="8" t="s">
        <v>9</v>
      </c>
      <c r="Q38" s="8" t="s">
        <v>10</v>
      </c>
      <c r="R38" s="9"/>
    </row>
    <row r="39" spans="1:24" x14ac:dyDescent="0.25">
      <c r="A39" s="12">
        <v>1</v>
      </c>
      <c r="B39" s="92">
        <v>2</v>
      </c>
      <c r="C39" s="92"/>
      <c r="D39" s="92"/>
      <c r="E39" s="92"/>
      <c r="F39" s="8">
        <v>3</v>
      </c>
      <c r="G39" s="8">
        <v>4</v>
      </c>
      <c r="H39" s="8">
        <v>5</v>
      </c>
      <c r="I39" s="92">
        <v>6</v>
      </c>
      <c r="J39" s="92"/>
      <c r="K39" s="127">
        <v>7</v>
      </c>
      <c r="L39" s="128"/>
      <c r="M39" s="127">
        <v>8</v>
      </c>
      <c r="N39" s="128"/>
      <c r="O39" s="8">
        <v>9</v>
      </c>
      <c r="P39" s="8">
        <v>10</v>
      </c>
      <c r="Q39" s="8">
        <v>11</v>
      </c>
      <c r="R39" s="10"/>
    </row>
    <row r="40" spans="1:24" ht="36" customHeight="1" x14ac:dyDescent="0.25">
      <c r="A40" s="16">
        <v>1</v>
      </c>
      <c r="B40" s="95" t="s">
        <v>93</v>
      </c>
      <c r="C40" s="95"/>
      <c r="D40" s="95"/>
      <c r="E40" s="95"/>
      <c r="F40" s="13">
        <f>I66</f>
        <v>1550000</v>
      </c>
      <c r="G40" s="13"/>
      <c r="H40" s="13">
        <f>F40</f>
        <v>1550000</v>
      </c>
      <c r="I40" s="121">
        <f>I56</f>
        <v>1549988.05</v>
      </c>
      <c r="J40" s="121"/>
      <c r="K40" s="121"/>
      <c r="L40" s="121"/>
      <c r="M40" s="121">
        <f>I40+K40</f>
        <v>1549988.05</v>
      </c>
      <c r="N40" s="121"/>
      <c r="O40" s="13">
        <f>I40-F40</f>
        <v>-11.949999999953434</v>
      </c>
      <c r="P40" s="13"/>
      <c r="Q40" s="13">
        <f>O40</f>
        <v>-11.949999999953434</v>
      </c>
      <c r="R40" s="9"/>
    </row>
    <row r="41" spans="1:24" ht="50.25" customHeight="1" x14ac:dyDescent="0.25">
      <c r="A41" s="16">
        <v>2</v>
      </c>
      <c r="B41" s="96" t="s">
        <v>94</v>
      </c>
      <c r="C41" s="97"/>
      <c r="D41" s="97"/>
      <c r="E41" s="98"/>
      <c r="F41" s="13">
        <f>I75</f>
        <v>1987600</v>
      </c>
      <c r="G41" s="13"/>
      <c r="H41" s="13">
        <f>F41</f>
        <v>1987600</v>
      </c>
      <c r="I41" s="121">
        <f>O75</f>
        <v>1987600</v>
      </c>
      <c r="J41" s="121"/>
      <c r="K41" s="121"/>
      <c r="L41" s="121"/>
      <c r="M41" s="121">
        <f>I41+K41</f>
        <v>1987600</v>
      </c>
      <c r="N41" s="121"/>
      <c r="O41" s="13">
        <f>I41-F41</f>
        <v>0</v>
      </c>
      <c r="P41" s="13"/>
      <c r="Q41" s="13">
        <f>O41</f>
        <v>0</v>
      </c>
      <c r="R41" s="9"/>
      <c r="V41" s="68"/>
      <c r="W41" s="68"/>
    </row>
    <row r="42" spans="1:24" ht="50.25" customHeight="1" x14ac:dyDescent="0.25">
      <c r="A42" s="16">
        <v>3</v>
      </c>
      <c r="B42" s="96" t="s">
        <v>106</v>
      </c>
      <c r="C42" s="97"/>
      <c r="D42" s="97"/>
      <c r="E42" s="98"/>
      <c r="F42" s="13">
        <f>I85</f>
        <v>3807218.85</v>
      </c>
      <c r="G42" s="13"/>
      <c r="H42" s="13">
        <f>F42</f>
        <v>3807218.85</v>
      </c>
      <c r="I42" s="153">
        <f>O85</f>
        <v>3807218.85</v>
      </c>
      <c r="J42" s="154"/>
      <c r="K42" s="121"/>
      <c r="L42" s="121"/>
      <c r="M42" s="121">
        <f>I42+K42</f>
        <v>3807218.85</v>
      </c>
      <c r="N42" s="121"/>
      <c r="O42" s="13">
        <f>I42-F42</f>
        <v>0</v>
      </c>
      <c r="P42" s="13"/>
      <c r="Q42" s="13">
        <f>O42</f>
        <v>0</v>
      </c>
      <c r="R42" s="9"/>
      <c r="V42" s="68"/>
      <c r="W42" s="68"/>
    </row>
    <row r="43" spans="1:24" ht="18" customHeight="1" x14ac:dyDescent="0.25">
      <c r="A43" s="15"/>
      <c r="B43" s="114" t="s">
        <v>15</v>
      </c>
      <c r="C43" s="114"/>
      <c r="D43" s="114"/>
      <c r="E43" s="114"/>
      <c r="F43" s="13">
        <f>F40+F41+F42</f>
        <v>7344818.8499999996</v>
      </c>
      <c r="G43" s="13"/>
      <c r="H43" s="13">
        <f>F43+G43</f>
        <v>7344818.8499999996</v>
      </c>
      <c r="I43" s="121">
        <f>I40+I41+I42</f>
        <v>7344806.9000000004</v>
      </c>
      <c r="J43" s="121"/>
      <c r="K43" s="121"/>
      <c r="L43" s="121"/>
      <c r="M43" s="121">
        <f>SUM(M40:N42)</f>
        <v>7344806.9000000004</v>
      </c>
      <c r="N43" s="121"/>
      <c r="O43" s="13">
        <f>O40+O41</f>
        <v>-11.949999999953434</v>
      </c>
      <c r="P43" s="13"/>
      <c r="Q43" s="13">
        <f>O43+P43</f>
        <v>-11.949999999953434</v>
      </c>
      <c r="V43" s="69">
        <f>I43/F43*100</f>
        <v>99.999837300275971</v>
      </c>
      <c r="W43" s="68"/>
    </row>
    <row r="44" spans="1:24" ht="9" customHeight="1" x14ac:dyDescent="0.25">
      <c r="A44" s="9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V44" s="68"/>
      <c r="W44" s="68"/>
    </row>
    <row r="45" spans="1:24" ht="15.75" x14ac:dyDescent="0.25">
      <c r="A45" s="54" t="s">
        <v>74</v>
      </c>
      <c r="B45" s="32"/>
      <c r="C45" s="55"/>
      <c r="D45" s="55"/>
      <c r="E45" s="55"/>
      <c r="F45" s="55"/>
      <c r="G45" s="55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V45" s="68"/>
      <c r="W45" s="68"/>
    </row>
    <row r="46" spans="1:24" ht="6.75" customHeight="1" x14ac:dyDescent="0.25">
      <c r="A46" s="22"/>
      <c r="B46" s="32"/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V46" s="68"/>
      <c r="W46" s="68"/>
    </row>
    <row r="47" spans="1:24" ht="15.75" x14ac:dyDescent="0.25">
      <c r="A47" s="22"/>
      <c r="B47" s="57" t="s">
        <v>16</v>
      </c>
      <c r="C47" s="99" t="s">
        <v>75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  <c r="V47" s="68"/>
      <c r="W47" s="68"/>
    </row>
    <row r="48" spans="1:24" ht="16.5" customHeight="1" x14ac:dyDescent="0.25">
      <c r="A48" s="22"/>
      <c r="B48" s="57">
        <v>1</v>
      </c>
      <c r="C48" s="99">
        <v>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</row>
    <row r="49" spans="1:24" ht="18" customHeight="1" x14ac:dyDescent="0.25">
      <c r="A49" s="22"/>
      <c r="B49" s="58"/>
      <c r="C49" s="111" t="s">
        <v>107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3"/>
    </row>
    <row r="50" spans="1:24" ht="9" customHeight="1" x14ac:dyDescent="0.25">
      <c r="A50" s="22"/>
      <c r="B50" s="32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24" ht="18.75" customHeight="1" x14ac:dyDescent="0.25">
      <c r="A51" s="21" t="s">
        <v>40</v>
      </c>
      <c r="B51" s="4" t="s">
        <v>41</v>
      </c>
    </row>
    <row r="52" spans="1:24" ht="15.75" x14ac:dyDescent="0.25">
      <c r="B52" s="4"/>
      <c r="Q52" s="5" t="s">
        <v>42</v>
      </c>
    </row>
    <row r="53" spans="1:24" ht="31.5" customHeight="1" x14ac:dyDescent="0.25">
      <c r="A53" s="122"/>
      <c r="B53" s="115" t="s">
        <v>18</v>
      </c>
      <c r="C53" s="92"/>
      <c r="D53" s="92"/>
      <c r="E53" s="92"/>
      <c r="F53" s="92" t="s">
        <v>11</v>
      </c>
      <c r="G53" s="92"/>
      <c r="H53" s="92"/>
      <c r="I53" s="92" t="s">
        <v>44</v>
      </c>
      <c r="J53" s="92"/>
      <c r="K53" s="92"/>
      <c r="L53" s="92"/>
      <c r="M53" s="92"/>
      <c r="N53" s="92"/>
      <c r="O53" s="92" t="s">
        <v>12</v>
      </c>
      <c r="P53" s="92"/>
      <c r="Q53" s="92"/>
    </row>
    <row r="54" spans="1:24" ht="33" customHeight="1" x14ac:dyDescent="0.25">
      <c r="A54" s="122"/>
      <c r="B54" s="92"/>
      <c r="C54" s="92"/>
      <c r="D54" s="92"/>
      <c r="E54" s="92"/>
      <c r="F54" s="8" t="s">
        <v>8</v>
      </c>
      <c r="G54" s="8" t="s">
        <v>9</v>
      </c>
      <c r="H54" s="8" t="s">
        <v>10</v>
      </c>
      <c r="I54" s="92" t="s">
        <v>8</v>
      </c>
      <c r="J54" s="92"/>
      <c r="K54" s="127" t="s">
        <v>9</v>
      </c>
      <c r="L54" s="128"/>
      <c r="M54" s="92" t="s">
        <v>10</v>
      </c>
      <c r="N54" s="92"/>
      <c r="O54" s="8" t="s">
        <v>8</v>
      </c>
      <c r="P54" s="8" t="s">
        <v>9</v>
      </c>
      <c r="Q54" s="8" t="s">
        <v>10</v>
      </c>
    </row>
    <row r="55" spans="1:24" ht="18" customHeight="1" x14ac:dyDescent="0.25">
      <c r="A55" s="9"/>
      <c r="B55" s="92">
        <v>1</v>
      </c>
      <c r="C55" s="92"/>
      <c r="D55" s="92"/>
      <c r="E55" s="92"/>
      <c r="F55" s="8">
        <v>2</v>
      </c>
      <c r="G55" s="8">
        <v>3</v>
      </c>
      <c r="H55" s="8">
        <v>4</v>
      </c>
      <c r="I55" s="92">
        <v>5</v>
      </c>
      <c r="J55" s="92"/>
      <c r="K55" s="127">
        <v>6</v>
      </c>
      <c r="L55" s="128"/>
      <c r="M55" s="127">
        <v>7</v>
      </c>
      <c r="N55" s="128"/>
      <c r="O55" s="8">
        <v>8</v>
      </c>
      <c r="P55" s="8">
        <v>9</v>
      </c>
      <c r="Q55" s="8">
        <v>10</v>
      </c>
    </row>
    <row r="56" spans="1:24" ht="68.25" customHeight="1" x14ac:dyDescent="0.25">
      <c r="B56" s="95" t="s">
        <v>89</v>
      </c>
      <c r="C56" s="95"/>
      <c r="D56" s="95"/>
      <c r="E56" s="95"/>
      <c r="F56" s="18">
        <f>I66</f>
        <v>1550000</v>
      </c>
      <c r="G56" s="16"/>
      <c r="H56" s="18">
        <f>F56</f>
        <v>1550000</v>
      </c>
      <c r="I56" s="78">
        <f>O66</f>
        <v>1549988.05</v>
      </c>
      <c r="J56" s="75"/>
      <c r="K56" s="75"/>
      <c r="L56" s="75"/>
      <c r="M56" s="78">
        <f>I56</f>
        <v>1549988.05</v>
      </c>
      <c r="N56" s="75"/>
      <c r="O56" s="18">
        <f>I56-F56</f>
        <v>-11.949999999953434</v>
      </c>
      <c r="P56" s="16"/>
      <c r="Q56" s="18">
        <f>O56</f>
        <v>-11.949999999953434</v>
      </c>
      <c r="V56" s="68"/>
      <c r="W56" s="68">
        <f>I56/F56*100</f>
        <v>99.999229032258057</v>
      </c>
      <c r="X56" s="68"/>
    </row>
    <row r="57" spans="1:24" ht="57.75" customHeight="1" x14ac:dyDescent="0.25">
      <c r="B57" s="91" t="s">
        <v>90</v>
      </c>
      <c r="C57" s="91"/>
      <c r="D57" s="91"/>
      <c r="E57" s="91"/>
      <c r="F57" s="18">
        <f>I75+I85</f>
        <v>5794818.8499999996</v>
      </c>
      <c r="G57" s="16"/>
      <c r="H57" s="18">
        <f>F57</f>
        <v>5794818.8499999996</v>
      </c>
      <c r="I57" s="78">
        <f>O75+O85</f>
        <v>5794818.8499999996</v>
      </c>
      <c r="J57" s="75"/>
      <c r="K57" s="75"/>
      <c r="L57" s="75"/>
      <c r="M57" s="78">
        <f>I57</f>
        <v>5794818.8499999996</v>
      </c>
      <c r="N57" s="75"/>
      <c r="O57" s="18">
        <f>I57-F57</f>
        <v>0</v>
      </c>
      <c r="P57" s="16"/>
      <c r="Q57" s="18">
        <f>O57</f>
        <v>0</v>
      </c>
      <c r="V57" s="68"/>
      <c r="W57" s="68"/>
      <c r="X57" s="68"/>
    </row>
    <row r="59" spans="1:24" ht="18" customHeight="1" x14ac:dyDescent="0.25">
      <c r="A59" s="21" t="s">
        <v>43</v>
      </c>
      <c r="B59" s="4" t="s">
        <v>46</v>
      </c>
    </row>
    <row r="60" spans="1:24" ht="15.75" x14ac:dyDescent="0.25">
      <c r="A60" s="150" t="s">
        <v>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</row>
    <row r="61" spans="1:24" ht="50.25" customHeight="1" x14ac:dyDescent="0.25">
      <c r="A61" s="92" t="s">
        <v>16</v>
      </c>
      <c r="B61" s="92" t="s">
        <v>21</v>
      </c>
      <c r="C61" s="92"/>
      <c r="D61" s="92"/>
      <c r="E61" s="92"/>
      <c r="F61" s="92" t="s">
        <v>19</v>
      </c>
      <c r="G61" s="92" t="s">
        <v>20</v>
      </c>
      <c r="H61" s="92"/>
      <c r="I61" s="92" t="s">
        <v>11</v>
      </c>
      <c r="J61" s="92"/>
      <c r="K61" s="92"/>
      <c r="L61" s="92"/>
      <c r="M61" s="92"/>
      <c r="N61" s="92"/>
      <c r="O61" s="92" t="s">
        <v>45</v>
      </c>
      <c r="P61" s="92"/>
      <c r="Q61" s="92"/>
      <c r="R61" s="92" t="s">
        <v>12</v>
      </c>
      <c r="S61" s="92"/>
      <c r="T61" s="92"/>
    </row>
    <row r="62" spans="1:24" ht="36" customHeight="1" x14ac:dyDescent="0.25">
      <c r="A62" s="92"/>
      <c r="B62" s="92"/>
      <c r="C62" s="92"/>
      <c r="D62" s="92"/>
      <c r="E62" s="92"/>
      <c r="F62" s="92"/>
      <c r="G62" s="92"/>
      <c r="H62" s="92"/>
      <c r="I62" s="92" t="s">
        <v>8</v>
      </c>
      <c r="J62" s="92"/>
      <c r="K62" s="92" t="s">
        <v>9</v>
      </c>
      <c r="L62" s="92"/>
      <c r="M62" s="92" t="s">
        <v>10</v>
      </c>
      <c r="N62" s="92"/>
      <c r="O62" s="8" t="s">
        <v>8</v>
      </c>
      <c r="P62" s="8" t="s">
        <v>9</v>
      </c>
      <c r="Q62" s="8" t="s">
        <v>10</v>
      </c>
      <c r="R62" s="8" t="s">
        <v>8</v>
      </c>
      <c r="S62" s="8" t="s">
        <v>9</v>
      </c>
      <c r="T62" s="8" t="s">
        <v>10</v>
      </c>
    </row>
    <row r="63" spans="1:24" ht="18" customHeight="1" x14ac:dyDescent="0.25">
      <c r="A63" s="8">
        <v>1</v>
      </c>
      <c r="B63" s="92">
        <v>2</v>
      </c>
      <c r="C63" s="92"/>
      <c r="D63" s="92"/>
      <c r="E63" s="92"/>
      <c r="F63" s="8">
        <v>3</v>
      </c>
      <c r="G63" s="92">
        <v>4</v>
      </c>
      <c r="H63" s="92"/>
      <c r="I63" s="92">
        <v>5</v>
      </c>
      <c r="J63" s="92"/>
      <c r="K63" s="92">
        <v>6</v>
      </c>
      <c r="L63" s="92"/>
      <c r="M63" s="92">
        <v>7</v>
      </c>
      <c r="N63" s="92"/>
      <c r="O63" s="8">
        <v>8</v>
      </c>
      <c r="P63" s="8">
        <v>9</v>
      </c>
      <c r="Q63" s="8">
        <v>10</v>
      </c>
      <c r="R63" s="8">
        <v>11</v>
      </c>
      <c r="S63" s="8">
        <v>12</v>
      </c>
      <c r="T63" s="8">
        <v>13</v>
      </c>
    </row>
    <row r="64" spans="1:24" ht="18" customHeight="1" x14ac:dyDescent="0.25">
      <c r="A64" s="16"/>
      <c r="B64" s="148" t="s">
        <v>87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53"/>
      <c r="Q64" s="53"/>
      <c r="R64" s="53"/>
      <c r="S64" s="53"/>
      <c r="T64" s="53"/>
    </row>
    <row r="65" spans="1:29" ht="18" customHeight="1" x14ac:dyDescent="0.25">
      <c r="A65" s="16"/>
      <c r="B65" s="85" t="s">
        <v>55</v>
      </c>
      <c r="C65" s="85"/>
      <c r="D65" s="85"/>
      <c r="E65" s="85"/>
      <c r="F65" s="19"/>
      <c r="G65" s="77"/>
      <c r="H65" s="77"/>
      <c r="I65" s="77"/>
      <c r="J65" s="82"/>
      <c r="K65" s="87"/>
      <c r="L65" s="87"/>
      <c r="M65" s="87"/>
      <c r="N65" s="87"/>
      <c r="O65" s="15"/>
      <c r="P65" s="15"/>
      <c r="Q65" s="15"/>
      <c r="R65" s="15"/>
      <c r="S65" s="15"/>
      <c r="T65" s="15"/>
    </row>
    <row r="66" spans="1:29" ht="36" customHeight="1" x14ac:dyDescent="0.25">
      <c r="A66" s="16">
        <v>1</v>
      </c>
      <c r="B66" s="108" t="s">
        <v>70</v>
      </c>
      <c r="C66" s="109"/>
      <c r="D66" s="109"/>
      <c r="E66" s="110"/>
      <c r="F66" s="20" t="s">
        <v>24</v>
      </c>
      <c r="G66" s="79" t="s">
        <v>85</v>
      </c>
      <c r="H66" s="80"/>
      <c r="I66" s="81">
        <f>1350000+200000</f>
        <v>1550000</v>
      </c>
      <c r="J66" s="82"/>
      <c r="K66" s="87"/>
      <c r="L66" s="87"/>
      <c r="M66" s="83">
        <f>I66</f>
        <v>1550000</v>
      </c>
      <c r="N66" s="84"/>
      <c r="O66" s="18">
        <v>1549988.05</v>
      </c>
      <c r="P66" s="18"/>
      <c r="Q66" s="18">
        <f>O66</f>
        <v>1549988.05</v>
      </c>
      <c r="R66" s="18">
        <f>O66-I66</f>
        <v>-11.949999999953434</v>
      </c>
      <c r="S66" s="16"/>
      <c r="T66" s="18">
        <f>R66</f>
        <v>-11.949999999953434</v>
      </c>
    </row>
    <row r="67" spans="1:29" ht="18" customHeight="1" x14ac:dyDescent="0.25">
      <c r="A67" s="16"/>
      <c r="B67" s="85" t="s">
        <v>56</v>
      </c>
      <c r="C67" s="85"/>
      <c r="D67" s="85"/>
      <c r="E67" s="85"/>
      <c r="F67" s="19"/>
      <c r="G67" s="88"/>
      <c r="H67" s="88"/>
      <c r="I67" s="89"/>
      <c r="J67" s="89"/>
      <c r="K67" s="75"/>
      <c r="L67" s="75"/>
      <c r="M67" s="76"/>
      <c r="N67" s="75"/>
      <c r="O67" s="16"/>
      <c r="P67" s="16"/>
      <c r="Q67" s="16"/>
      <c r="R67" s="17"/>
      <c r="S67" s="16"/>
      <c r="T67" s="17"/>
    </row>
    <row r="68" spans="1:29" ht="45.75" customHeight="1" x14ac:dyDescent="0.25">
      <c r="A68" s="16">
        <v>1</v>
      </c>
      <c r="B68" s="86" t="s">
        <v>61</v>
      </c>
      <c r="C68" s="86"/>
      <c r="D68" s="86"/>
      <c r="E68" s="86"/>
      <c r="F68" s="19" t="s">
        <v>25</v>
      </c>
      <c r="G68" s="88" t="s">
        <v>65</v>
      </c>
      <c r="H68" s="88"/>
      <c r="I68" s="90">
        <v>798</v>
      </c>
      <c r="J68" s="90"/>
      <c r="K68" s="75"/>
      <c r="L68" s="75"/>
      <c r="M68" s="76">
        <f>I68</f>
        <v>798</v>
      </c>
      <c r="N68" s="75"/>
      <c r="O68" s="16">
        <v>798</v>
      </c>
      <c r="P68" s="16"/>
      <c r="Q68" s="16">
        <f>O68</f>
        <v>798</v>
      </c>
      <c r="R68" s="17">
        <f>O68-I68</f>
        <v>0</v>
      </c>
      <c r="S68" s="16"/>
      <c r="T68" s="17">
        <f>R68</f>
        <v>0</v>
      </c>
    </row>
    <row r="69" spans="1:29" ht="18" customHeight="1" x14ac:dyDescent="0.25">
      <c r="A69" s="16"/>
      <c r="B69" s="85" t="s">
        <v>57</v>
      </c>
      <c r="C69" s="85"/>
      <c r="D69" s="85"/>
      <c r="E69" s="85"/>
      <c r="F69" s="19"/>
      <c r="G69" s="88"/>
      <c r="H69" s="88"/>
      <c r="I69" s="89"/>
      <c r="J69" s="89"/>
      <c r="K69" s="75"/>
      <c r="L69" s="75"/>
      <c r="M69" s="76"/>
      <c r="N69" s="75"/>
      <c r="O69" s="16"/>
      <c r="P69" s="16"/>
      <c r="Q69" s="16"/>
      <c r="R69" s="17"/>
      <c r="S69" s="16"/>
      <c r="T69" s="17"/>
    </row>
    <row r="70" spans="1:29" ht="52.5" customHeight="1" x14ac:dyDescent="0.25">
      <c r="A70" s="16">
        <v>1</v>
      </c>
      <c r="B70" s="108" t="s">
        <v>62</v>
      </c>
      <c r="C70" s="109"/>
      <c r="D70" s="109"/>
      <c r="E70" s="110"/>
      <c r="F70" s="19" t="s">
        <v>24</v>
      </c>
      <c r="G70" s="77" t="s">
        <v>26</v>
      </c>
      <c r="H70" s="77"/>
      <c r="I70" s="146">
        <f>I66/I68</f>
        <v>1942.3558897243108</v>
      </c>
      <c r="J70" s="147"/>
      <c r="K70" s="78"/>
      <c r="L70" s="78"/>
      <c r="M70" s="78">
        <f>I70</f>
        <v>1942.3558897243108</v>
      </c>
      <c r="N70" s="78"/>
      <c r="O70" s="18">
        <f>O66/O68</f>
        <v>1942.3409147869675</v>
      </c>
      <c r="P70" s="18"/>
      <c r="Q70" s="18">
        <f>O70</f>
        <v>1942.3409147869675</v>
      </c>
      <c r="R70" s="18">
        <f>O70-I70</f>
        <v>-1.4974937343367856E-2</v>
      </c>
      <c r="S70" s="18"/>
      <c r="T70" s="18">
        <f>R70</f>
        <v>-1.4974937343367856E-2</v>
      </c>
    </row>
    <row r="71" spans="1:29" ht="18" customHeight="1" x14ac:dyDescent="0.25">
      <c r="A71" s="16"/>
      <c r="B71" s="85" t="s">
        <v>58</v>
      </c>
      <c r="C71" s="85"/>
      <c r="D71" s="85"/>
      <c r="E71" s="85"/>
      <c r="F71" s="19"/>
      <c r="G71" s="77"/>
      <c r="H71" s="77"/>
      <c r="I71" s="77"/>
      <c r="J71" s="77"/>
      <c r="K71" s="75"/>
      <c r="L71" s="75"/>
      <c r="M71" s="76"/>
      <c r="N71" s="75"/>
      <c r="O71" s="16"/>
      <c r="P71" s="16"/>
      <c r="Q71" s="16"/>
      <c r="R71" s="17"/>
      <c r="S71" s="16"/>
      <c r="T71" s="17"/>
    </row>
    <row r="72" spans="1:29" ht="48.75" customHeight="1" x14ac:dyDescent="0.25">
      <c r="A72" s="16">
        <v>1</v>
      </c>
      <c r="B72" s="86" t="s">
        <v>63</v>
      </c>
      <c r="C72" s="86"/>
      <c r="D72" s="86"/>
      <c r="E72" s="86"/>
      <c r="F72" s="19" t="s">
        <v>25</v>
      </c>
      <c r="G72" s="77" t="s">
        <v>26</v>
      </c>
      <c r="H72" s="77"/>
      <c r="I72" s="89">
        <f>I68</f>
        <v>798</v>
      </c>
      <c r="J72" s="89"/>
      <c r="K72" s="76"/>
      <c r="L72" s="76"/>
      <c r="M72" s="76">
        <f>I72</f>
        <v>798</v>
      </c>
      <c r="N72" s="76"/>
      <c r="O72" s="17">
        <f>O68</f>
        <v>798</v>
      </c>
      <c r="P72" s="17"/>
      <c r="Q72" s="17">
        <f>O72</f>
        <v>798</v>
      </c>
      <c r="R72" s="17">
        <f>O72-I72</f>
        <v>0</v>
      </c>
      <c r="S72" s="17"/>
      <c r="T72" s="17">
        <f>R72</f>
        <v>0</v>
      </c>
    </row>
    <row r="73" spans="1:29" ht="19.5" customHeight="1" x14ac:dyDescent="0.25">
      <c r="A73" s="16"/>
      <c r="B73" s="136" t="s">
        <v>91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8"/>
    </row>
    <row r="74" spans="1:29" ht="20.25" customHeight="1" x14ac:dyDescent="0.25">
      <c r="A74" s="16"/>
      <c r="B74" s="85" t="s">
        <v>55</v>
      </c>
      <c r="C74" s="85"/>
      <c r="D74" s="85"/>
      <c r="E74" s="85"/>
      <c r="F74" s="19"/>
      <c r="G74" s="77"/>
      <c r="H74" s="77"/>
      <c r="I74" s="77"/>
      <c r="J74" s="82"/>
      <c r="K74" s="87"/>
      <c r="L74" s="87"/>
      <c r="M74" s="87"/>
      <c r="N74" s="87"/>
      <c r="O74" s="15"/>
      <c r="P74" s="15"/>
      <c r="Q74" s="15"/>
      <c r="R74" s="15"/>
      <c r="S74" s="15"/>
      <c r="T74" s="15"/>
    </row>
    <row r="75" spans="1:29" ht="35.25" customHeight="1" x14ac:dyDescent="0.25">
      <c r="A75" s="16">
        <v>1</v>
      </c>
      <c r="B75" s="108" t="s">
        <v>73</v>
      </c>
      <c r="C75" s="109"/>
      <c r="D75" s="109"/>
      <c r="E75" s="110"/>
      <c r="F75" s="20" t="s">
        <v>24</v>
      </c>
      <c r="G75" s="79" t="s">
        <v>23</v>
      </c>
      <c r="H75" s="80"/>
      <c r="I75" s="81">
        <v>1987600</v>
      </c>
      <c r="J75" s="82"/>
      <c r="K75" s="87"/>
      <c r="L75" s="87"/>
      <c r="M75" s="83">
        <f>I75</f>
        <v>1987600</v>
      </c>
      <c r="N75" s="84"/>
      <c r="O75" s="18">
        <v>1987600</v>
      </c>
      <c r="P75" s="18"/>
      <c r="Q75" s="18">
        <f>O75</f>
        <v>1987600</v>
      </c>
      <c r="R75" s="18">
        <f>O75-I75</f>
        <v>0</v>
      </c>
      <c r="S75" s="16"/>
      <c r="T75" s="18">
        <f>R75</f>
        <v>0</v>
      </c>
    </row>
    <row r="76" spans="1:29" ht="50.25" customHeight="1" x14ac:dyDescent="0.25">
      <c r="A76" s="16">
        <v>2</v>
      </c>
      <c r="B76" s="108" t="s">
        <v>97</v>
      </c>
      <c r="C76" s="109"/>
      <c r="D76" s="109"/>
      <c r="E76" s="110"/>
      <c r="F76" s="20" t="s">
        <v>24</v>
      </c>
      <c r="G76" s="79" t="s">
        <v>23</v>
      </c>
      <c r="H76" s="80"/>
      <c r="I76" s="81">
        <v>34255498.060000002</v>
      </c>
      <c r="J76" s="82"/>
      <c r="K76" s="87"/>
      <c r="L76" s="87"/>
      <c r="M76" s="83">
        <f>I76</f>
        <v>34255498.060000002</v>
      </c>
      <c r="N76" s="84"/>
      <c r="O76" s="18">
        <v>34255498.060000002</v>
      </c>
      <c r="P76" s="18"/>
      <c r="Q76" s="18">
        <f>O76</f>
        <v>34255498.060000002</v>
      </c>
      <c r="R76" s="18">
        <f>O76-I76</f>
        <v>0</v>
      </c>
      <c r="S76" s="16"/>
      <c r="T76" s="18">
        <f>R76</f>
        <v>0</v>
      </c>
      <c r="V76" s="70"/>
      <c r="W76" s="70"/>
      <c r="X76" s="70"/>
      <c r="Y76" s="70"/>
      <c r="Z76" s="70"/>
      <c r="AA76" s="70"/>
      <c r="AB76" s="70"/>
      <c r="AC76" s="70"/>
    </row>
    <row r="77" spans="1:29" ht="51.75" customHeight="1" x14ac:dyDescent="0.25">
      <c r="A77" s="16">
        <v>3</v>
      </c>
      <c r="B77" s="108" t="s">
        <v>96</v>
      </c>
      <c r="C77" s="109"/>
      <c r="D77" s="109"/>
      <c r="E77" s="110"/>
      <c r="F77" s="20" t="s">
        <v>24</v>
      </c>
      <c r="G77" s="79" t="s">
        <v>68</v>
      </c>
      <c r="H77" s="80"/>
      <c r="I77" s="81">
        <v>32267898.059999999</v>
      </c>
      <c r="J77" s="82"/>
      <c r="K77" s="87"/>
      <c r="L77" s="87"/>
      <c r="M77" s="83">
        <f>I77</f>
        <v>32267898.059999999</v>
      </c>
      <c r="N77" s="84"/>
      <c r="O77" s="62">
        <v>32267898.059999999</v>
      </c>
      <c r="P77" s="18"/>
      <c r="Q77" s="18">
        <f>O77</f>
        <v>32267898.059999999</v>
      </c>
      <c r="R77" s="18">
        <f>O77-I77</f>
        <v>0</v>
      </c>
      <c r="S77" s="16"/>
      <c r="T77" s="18">
        <f>R77</f>
        <v>0</v>
      </c>
      <c r="V77" s="70"/>
      <c r="W77" s="70"/>
      <c r="X77" s="70"/>
      <c r="Y77" s="70"/>
      <c r="Z77" s="70"/>
      <c r="AA77" s="70"/>
      <c r="AB77" s="70"/>
      <c r="AC77" s="70"/>
    </row>
    <row r="78" spans="1:29" ht="20.25" customHeight="1" x14ac:dyDescent="0.25">
      <c r="A78" s="16"/>
      <c r="B78" s="85" t="s">
        <v>56</v>
      </c>
      <c r="C78" s="85"/>
      <c r="D78" s="85"/>
      <c r="E78" s="85"/>
      <c r="F78" s="19"/>
      <c r="G78" s="88"/>
      <c r="H78" s="88"/>
      <c r="I78" s="89"/>
      <c r="J78" s="89"/>
      <c r="K78" s="75"/>
      <c r="L78" s="75"/>
      <c r="M78" s="76"/>
      <c r="N78" s="75"/>
      <c r="O78" s="16"/>
      <c r="P78" s="16"/>
      <c r="Q78" s="16"/>
      <c r="R78" s="17"/>
      <c r="S78" s="16"/>
      <c r="T78" s="17"/>
    </row>
    <row r="79" spans="1:29" ht="35.25" customHeight="1" x14ac:dyDescent="0.25">
      <c r="A79" s="16">
        <v>1</v>
      </c>
      <c r="B79" s="86" t="s">
        <v>69</v>
      </c>
      <c r="C79" s="86"/>
      <c r="D79" s="86"/>
      <c r="E79" s="86"/>
      <c r="F79" s="19" t="s">
        <v>25</v>
      </c>
      <c r="G79" s="88" t="s">
        <v>86</v>
      </c>
      <c r="H79" s="88"/>
      <c r="I79" s="90">
        <v>1</v>
      </c>
      <c r="J79" s="90"/>
      <c r="K79" s="75"/>
      <c r="L79" s="75"/>
      <c r="M79" s="76">
        <f>I79</f>
        <v>1</v>
      </c>
      <c r="N79" s="75"/>
      <c r="O79" s="16">
        <v>1</v>
      </c>
      <c r="P79" s="16"/>
      <c r="Q79" s="16">
        <f>O79</f>
        <v>1</v>
      </c>
      <c r="R79" s="17">
        <f>O79-I79</f>
        <v>0</v>
      </c>
      <c r="S79" s="16"/>
      <c r="T79" s="17">
        <f>R79</f>
        <v>0</v>
      </c>
    </row>
    <row r="80" spans="1:29" ht="17.25" customHeight="1" x14ac:dyDescent="0.25">
      <c r="A80" s="16"/>
      <c r="B80" s="85" t="s">
        <v>58</v>
      </c>
      <c r="C80" s="85"/>
      <c r="D80" s="85"/>
      <c r="E80" s="85"/>
      <c r="F80" s="19"/>
      <c r="G80" s="77"/>
      <c r="H80" s="77"/>
      <c r="I80" s="77"/>
      <c r="J80" s="77"/>
      <c r="K80" s="75"/>
      <c r="L80" s="75"/>
      <c r="M80" s="76"/>
      <c r="N80" s="75"/>
      <c r="O80" s="16"/>
      <c r="P80" s="16"/>
      <c r="Q80" s="16"/>
      <c r="R80" s="17"/>
      <c r="S80" s="16"/>
      <c r="T80" s="17"/>
    </row>
    <row r="81" spans="1:29" ht="63.75" customHeight="1" x14ac:dyDescent="0.25">
      <c r="A81" s="16">
        <v>1</v>
      </c>
      <c r="B81" s="86" t="s">
        <v>92</v>
      </c>
      <c r="C81" s="86"/>
      <c r="D81" s="86"/>
      <c r="E81" s="86"/>
      <c r="F81" s="19" t="s">
        <v>79</v>
      </c>
      <c r="G81" s="77" t="s">
        <v>26</v>
      </c>
      <c r="H81" s="77"/>
      <c r="I81" s="81">
        <f>(I76-I77)/I75*100</f>
        <v>100.00000000000017</v>
      </c>
      <c r="J81" s="81">
        <f>(J78-J79)/4601866.12*100</f>
        <v>0</v>
      </c>
      <c r="K81" s="78"/>
      <c r="L81" s="78"/>
      <c r="M81" s="78">
        <f>I81</f>
        <v>100.00000000000017</v>
      </c>
      <c r="N81" s="78"/>
      <c r="O81" s="18">
        <f>(O76-O77)/O75*100</f>
        <v>100.00000000000017</v>
      </c>
      <c r="P81" s="18"/>
      <c r="Q81" s="18">
        <f>O81</f>
        <v>100.00000000000017</v>
      </c>
      <c r="R81" s="18">
        <f>O81-I81</f>
        <v>0</v>
      </c>
      <c r="S81" s="18"/>
      <c r="T81" s="18">
        <f>R81</f>
        <v>0</v>
      </c>
    </row>
    <row r="82" spans="1:29" ht="9.75" customHeight="1" x14ac:dyDescent="0.25">
      <c r="A82" s="9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</row>
    <row r="83" spans="1:29" ht="18.95" customHeight="1" x14ac:dyDescent="0.25">
      <c r="A83" s="16"/>
      <c r="B83" s="136" t="s">
        <v>105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8"/>
    </row>
    <row r="84" spans="1:29" ht="18.95" customHeight="1" x14ac:dyDescent="0.25">
      <c r="A84" s="16"/>
      <c r="B84" s="85" t="s">
        <v>55</v>
      </c>
      <c r="C84" s="85"/>
      <c r="D84" s="85"/>
      <c r="E84" s="85"/>
      <c r="F84" s="19"/>
      <c r="G84" s="77"/>
      <c r="H84" s="77"/>
      <c r="I84" s="77"/>
      <c r="J84" s="82"/>
      <c r="K84" s="87"/>
      <c r="L84" s="87"/>
      <c r="M84" s="87"/>
      <c r="N84" s="87"/>
      <c r="O84" s="15"/>
      <c r="P84" s="15"/>
      <c r="Q84" s="15"/>
      <c r="R84" s="15"/>
      <c r="S84" s="15"/>
      <c r="T84" s="15"/>
    </row>
    <row r="85" spans="1:29" ht="50.25" customHeight="1" x14ac:dyDescent="0.25">
      <c r="A85" s="16">
        <v>1</v>
      </c>
      <c r="B85" s="108" t="s">
        <v>101</v>
      </c>
      <c r="C85" s="109"/>
      <c r="D85" s="109"/>
      <c r="E85" s="110"/>
      <c r="F85" s="20" t="s">
        <v>24</v>
      </c>
      <c r="G85" s="79" t="s">
        <v>23</v>
      </c>
      <c r="H85" s="80"/>
      <c r="I85" s="81">
        <v>3807218.85</v>
      </c>
      <c r="J85" s="82"/>
      <c r="K85" s="87"/>
      <c r="L85" s="87"/>
      <c r="M85" s="83">
        <f>I85</f>
        <v>3807218.85</v>
      </c>
      <c r="N85" s="84"/>
      <c r="O85" s="18">
        <v>3807218.85</v>
      </c>
      <c r="P85" s="18"/>
      <c r="Q85" s="18">
        <f>O85</f>
        <v>3807218.85</v>
      </c>
      <c r="R85" s="18">
        <f>O85-I85</f>
        <v>0</v>
      </c>
      <c r="S85" s="16"/>
      <c r="T85" s="18">
        <f>R85</f>
        <v>0</v>
      </c>
      <c r="V85" s="71"/>
      <c r="W85" s="72"/>
      <c r="X85" s="72"/>
      <c r="Y85" s="72"/>
      <c r="Z85" s="72"/>
      <c r="AA85" s="72"/>
      <c r="AB85" s="72"/>
      <c r="AC85" s="73"/>
    </row>
    <row r="86" spans="1:29" ht="24" customHeight="1" x14ac:dyDescent="0.25">
      <c r="A86" s="16">
        <v>2</v>
      </c>
      <c r="B86" s="108" t="s">
        <v>102</v>
      </c>
      <c r="C86" s="109"/>
      <c r="D86" s="109"/>
      <c r="E86" s="110"/>
      <c r="F86" s="20" t="s">
        <v>24</v>
      </c>
      <c r="G86" s="79" t="s">
        <v>23</v>
      </c>
      <c r="H86" s="80"/>
      <c r="I86" s="81">
        <v>1717825500</v>
      </c>
      <c r="J86" s="82"/>
      <c r="K86" s="87"/>
      <c r="L86" s="87"/>
      <c r="M86" s="83">
        <f>I86</f>
        <v>1717825500</v>
      </c>
      <c r="N86" s="84"/>
      <c r="O86" s="18">
        <v>1717825500</v>
      </c>
      <c r="P86" s="18"/>
      <c r="Q86" s="18">
        <f>O86</f>
        <v>1717825500</v>
      </c>
      <c r="R86" s="18">
        <f>O86-I86</f>
        <v>0</v>
      </c>
      <c r="S86" s="16"/>
      <c r="T86" s="18">
        <f>R86</f>
        <v>0</v>
      </c>
      <c r="V86" s="71"/>
      <c r="W86" s="72"/>
      <c r="X86" s="72"/>
      <c r="Y86" s="72"/>
      <c r="Z86" s="72"/>
      <c r="AA86" s="72"/>
      <c r="AB86" s="72"/>
      <c r="AC86" s="73"/>
    </row>
    <row r="87" spans="1:29" ht="18.95" customHeight="1" x14ac:dyDescent="0.25">
      <c r="A87" s="16"/>
      <c r="B87" s="85" t="s">
        <v>56</v>
      </c>
      <c r="C87" s="85"/>
      <c r="D87" s="85"/>
      <c r="E87" s="85"/>
      <c r="F87" s="19"/>
      <c r="G87" s="88"/>
      <c r="H87" s="88"/>
      <c r="I87" s="89"/>
      <c r="J87" s="89"/>
      <c r="K87" s="75"/>
      <c r="L87" s="75"/>
      <c r="M87" s="76"/>
      <c r="N87" s="75"/>
      <c r="O87" s="16"/>
      <c r="P87" s="16"/>
      <c r="Q87" s="16"/>
      <c r="R87" s="17"/>
      <c r="S87" s="16"/>
      <c r="T87" s="17"/>
    </row>
    <row r="88" spans="1:29" ht="34.5" customHeight="1" x14ac:dyDescent="0.25">
      <c r="A88" s="16">
        <v>1</v>
      </c>
      <c r="B88" s="86" t="s">
        <v>103</v>
      </c>
      <c r="C88" s="86"/>
      <c r="D88" s="86"/>
      <c r="E88" s="86"/>
      <c r="F88" s="19" t="s">
        <v>25</v>
      </c>
      <c r="G88" s="88" t="s">
        <v>86</v>
      </c>
      <c r="H88" s="88"/>
      <c r="I88" s="90">
        <v>1</v>
      </c>
      <c r="J88" s="90"/>
      <c r="K88" s="75"/>
      <c r="L88" s="75"/>
      <c r="M88" s="76">
        <f>I88</f>
        <v>1</v>
      </c>
      <c r="N88" s="75"/>
      <c r="O88" s="16">
        <v>1</v>
      </c>
      <c r="P88" s="16"/>
      <c r="Q88" s="16">
        <f>O88</f>
        <v>1</v>
      </c>
      <c r="R88" s="17">
        <f>O88-I88</f>
        <v>0</v>
      </c>
      <c r="S88" s="16"/>
      <c r="T88" s="17">
        <f>R88</f>
        <v>0</v>
      </c>
    </row>
    <row r="89" spans="1:29" ht="18.95" customHeight="1" x14ac:dyDescent="0.25">
      <c r="A89" s="16"/>
      <c r="B89" s="85" t="s">
        <v>58</v>
      </c>
      <c r="C89" s="85"/>
      <c r="D89" s="85"/>
      <c r="E89" s="85"/>
      <c r="F89" s="19"/>
      <c r="G89" s="77"/>
      <c r="H89" s="77"/>
      <c r="I89" s="77"/>
      <c r="J89" s="77"/>
      <c r="K89" s="75"/>
      <c r="L89" s="75"/>
      <c r="M89" s="76"/>
      <c r="N89" s="75"/>
      <c r="O89" s="16"/>
      <c r="P89" s="16"/>
      <c r="Q89" s="16"/>
      <c r="R89" s="17"/>
      <c r="S89" s="16"/>
      <c r="T89" s="17"/>
    </row>
    <row r="90" spans="1:29" ht="63" customHeight="1" x14ac:dyDescent="0.25">
      <c r="A90" s="16">
        <v>1</v>
      </c>
      <c r="B90" s="86" t="s">
        <v>104</v>
      </c>
      <c r="C90" s="86"/>
      <c r="D90" s="86"/>
      <c r="E90" s="86"/>
      <c r="F90" s="19" t="s">
        <v>79</v>
      </c>
      <c r="G90" s="77" t="s">
        <v>26</v>
      </c>
      <c r="H90" s="77"/>
      <c r="I90" s="81">
        <f>I85/I86*100</f>
        <v>0.22163012773998292</v>
      </c>
      <c r="J90" s="81">
        <f>(J87-J88)/4601866.12*100</f>
        <v>0</v>
      </c>
      <c r="K90" s="78"/>
      <c r="L90" s="78"/>
      <c r="M90" s="78">
        <f>I90</f>
        <v>0.22163012773998292</v>
      </c>
      <c r="N90" s="78"/>
      <c r="O90" s="18">
        <f>O85/O86*100</f>
        <v>0.22163012773998292</v>
      </c>
      <c r="P90" s="18"/>
      <c r="Q90" s="18">
        <f>O90</f>
        <v>0.22163012773998292</v>
      </c>
      <c r="R90" s="18">
        <f>O90-I90</f>
        <v>0</v>
      </c>
      <c r="S90" s="18"/>
      <c r="T90" s="18">
        <f>R90</f>
        <v>0</v>
      </c>
    </row>
    <row r="91" spans="1:29" ht="9.75" customHeight="1" x14ac:dyDescent="0.25">
      <c r="A91" s="9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  <row r="92" spans="1:29" ht="19.5" customHeight="1" x14ac:dyDescent="0.25">
      <c r="A92" s="151" t="s">
        <v>81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63"/>
      <c r="T92" s="63"/>
    </row>
    <row r="93" spans="1:29" ht="8.25" customHeight="1" x14ac:dyDescent="0.25">
      <c r="A93" s="64"/>
      <c r="B93"/>
      <c r="C93"/>
      <c r="D93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3"/>
      <c r="T93" s="63"/>
    </row>
    <row r="94" spans="1:29" ht="33.75" customHeight="1" x14ac:dyDescent="0.25">
      <c r="A94" s="57" t="s">
        <v>16</v>
      </c>
      <c r="B94" s="57" t="s">
        <v>21</v>
      </c>
      <c r="C94" s="57" t="s">
        <v>19</v>
      </c>
      <c r="D94" s="152" t="s">
        <v>82</v>
      </c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63"/>
      <c r="T94" s="63"/>
    </row>
    <row r="95" spans="1:29" ht="18" customHeight="1" x14ac:dyDescent="0.25">
      <c r="A95" s="57">
        <v>1</v>
      </c>
      <c r="B95" s="57">
        <v>2</v>
      </c>
      <c r="C95" s="57">
        <v>3</v>
      </c>
      <c r="D95" s="152">
        <v>4</v>
      </c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63"/>
      <c r="T95" s="63"/>
    </row>
    <row r="96" spans="1:29" ht="24" customHeight="1" x14ac:dyDescent="0.25">
      <c r="A96" s="57">
        <v>1</v>
      </c>
      <c r="B96" s="57" t="s">
        <v>55</v>
      </c>
      <c r="C96" s="57" t="s">
        <v>84</v>
      </c>
      <c r="D96" s="139" t="s">
        <v>99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63"/>
      <c r="T96" s="63"/>
    </row>
    <row r="97" spans="1:20" ht="20.100000000000001" customHeight="1" x14ac:dyDescent="0.25">
      <c r="A97" s="57">
        <v>2</v>
      </c>
      <c r="B97" s="57" t="s">
        <v>56</v>
      </c>
      <c r="C97" s="57" t="s">
        <v>25</v>
      </c>
      <c r="D97" s="139" t="s">
        <v>98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63"/>
      <c r="T97" s="63"/>
    </row>
    <row r="98" spans="1:20" ht="20.100000000000001" customHeight="1" x14ac:dyDescent="0.25">
      <c r="A98" s="57">
        <v>3</v>
      </c>
      <c r="B98" s="57" t="s">
        <v>57</v>
      </c>
      <c r="C98" s="57" t="s">
        <v>84</v>
      </c>
      <c r="D98" s="139" t="s">
        <v>100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63"/>
      <c r="T98" s="63"/>
    </row>
    <row r="99" spans="1:20" ht="20.100000000000001" customHeight="1" x14ac:dyDescent="0.25">
      <c r="A99" s="57">
        <v>4</v>
      </c>
      <c r="B99" s="57" t="s">
        <v>58</v>
      </c>
      <c r="C99" s="57" t="s">
        <v>84</v>
      </c>
      <c r="D99" s="139" t="s">
        <v>110</v>
      </c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63"/>
      <c r="T99" s="63"/>
    </row>
    <row r="100" spans="1:20" ht="7.5" customHeight="1" x14ac:dyDescent="0.25">
      <c r="A100" s="66"/>
      <c r="B100" s="66"/>
      <c r="C100" s="66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3"/>
      <c r="T100" s="63"/>
    </row>
    <row r="101" spans="1:20" ht="21" customHeight="1" x14ac:dyDescent="0.25">
      <c r="A101" s="150" t="s">
        <v>83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22"/>
      <c r="T101" s="63"/>
    </row>
    <row r="102" spans="1:20" ht="32.25" customHeight="1" x14ac:dyDescent="0.25">
      <c r="A102" s="140" t="s">
        <v>111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63"/>
    </row>
    <row r="103" spans="1:20" ht="8.25" customHeight="1" x14ac:dyDescent="0.25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 ht="15.75" x14ac:dyDescent="0.25">
      <c r="B104" s="50" t="s">
        <v>52</v>
      </c>
      <c r="C104" s="14"/>
      <c r="D104" s="14"/>
      <c r="E104" s="14"/>
    </row>
    <row r="105" spans="1:20" ht="8.25" customHeight="1" x14ac:dyDescent="0.25">
      <c r="B105" s="50"/>
      <c r="C105" s="14"/>
      <c r="D105" s="14"/>
      <c r="E105" s="14"/>
    </row>
    <row r="106" spans="1:20" ht="15.75" x14ac:dyDescent="0.25">
      <c r="B106" s="74" t="s">
        <v>109</v>
      </c>
      <c r="C106" s="14"/>
      <c r="D106" s="14"/>
      <c r="E106" s="14"/>
    </row>
    <row r="107" spans="1:20" ht="12.75" customHeight="1" x14ac:dyDescent="0.25"/>
    <row r="108" spans="1:20" ht="33" customHeight="1" x14ac:dyDescent="0.25">
      <c r="B108" s="142" t="s">
        <v>95</v>
      </c>
      <c r="C108" s="142"/>
      <c r="D108" s="142"/>
      <c r="E108" s="142"/>
      <c r="F108" s="142"/>
      <c r="G108" s="142"/>
      <c r="J108" s="135"/>
      <c r="K108" s="135"/>
      <c r="P108" s="144" t="s">
        <v>76</v>
      </c>
      <c r="Q108" s="144"/>
      <c r="R108" s="144"/>
    </row>
    <row r="109" spans="1:20" ht="15" customHeight="1" x14ac:dyDescent="0.25">
      <c r="B109" s="11"/>
      <c r="J109" s="141" t="s">
        <v>22</v>
      </c>
      <c r="K109" s="141"/>
      <c r="P109" s="145" t="s">
        <v>77</v>
      </c>
      <c r="Q109" s="145"/>
      <c r="R109" s="145"/>
    </row>
    <row r="110" spans="1:20" ht="8.25" customHeight="1" x14ac:dyDescent="0.25">
      <c r="B110" s="38"/>
    </row>
    <row r="111" spans="1:20" ht="30" customHeight="1" x14ac:dyDescent="0.25">
      <c r="B111" s="143" t="s">
        <v>64</v>
      </c>
      <c r="C111" s="143"/>
      <c r="D111" s="143"/>
      <c r="E111" s="143"/>
      <c r="F111" s="143"/>
      <c r="G111" s="143"/>
      <c r="J111" s="135"/>
      <c r="K111" s="135"/>
      <c r="P111" s="144" t="s">
        <v>78</v>
      </c>
      <c r="Q111" s="144"/>
      <c r="R111" s="144"/>
    </row>
    <row r="112" spans="1:20" x14ac:dyDescent="0.25">
      <c r="J112" s="141" t="s">
        <v>22</v>
      </c>
      <c r="K112" s="141"/>
      <c r="P112" s="145" t="s">
        <v>77</v>
      </c>
      <c r="Q112" s="145"/>
      <c r="R112" s="145"/>
    </row>
  </sheetData>
  <mergeCells count="230">
    <mergeCell ref="B90:E90"/>
    <mergeCell ref="G90:H90"/>
    <mergeCell ref="I90:J90"/>
    <mergeCell ref="K90:L90"/>
    <mergeCell ref="M90:N90"/>
    <mergeCell ref="B42:E42"/>
    <mergeCell ref="I42:J42"/>
    <mergeCell ref="K42:L42"/>
    <mergeCell ref="M42:N42"/>
    <mergeCell ref="B88:E88"/>
    <mergeCell ref="G88:H88"/>
    <mergeCell ref="I88:J88"/>
    <mergeCell ref="K88:L88"/>
    <mergeCell ref="M88:N88"/>
    <mergeCell ref="B89:E89"/>
    <mergeCell ref="G89:H89"/>
    <mergeCell ref="I89:J89"/>
    <mergeCell ref="K89:L89"/>
    <mergeCell ref="M89:N89"/>
    <mergeCell ref="B87:E87"/>
    <mergeCell ref="G87:H87"/>
    <mergeCell ref="I87:J87"/>
    <mergeCell ref="K87:L87"/>
    <mergeCell ref="M87:N87"/>
    <mergeCell ref="B85:E85"/>
    <mergeCell ref="G85:H85"/>
    <mergeCell ref="I85:J85"/>
    <mergeCell ref="K85:L85"/>
    <mergeCell ref="M85:N85"/>
    <mergeCell ref="K86:L86"/>
    <mergeCell ref="M86:N86"/>
    <mergeCell ref="B83:T83"/>
    <mergeCell ref="B84:E84"/>
    <mergeCell ref="G84:H84"/>
    <mergeCell ref="I84:J84"/>
    <mergeCell ref="K84:L84"/>
    <mergeCell ref="G67:H67"/>
    <mergeCell ref="D94:R94"/>
    <mergeCell ref="D95:R95"/>
    <mergeCell ref="A101:R101"/>
    <mergeCell ref="M68:N68"/>
    <mergeCell ref="B71:E71"/>
    <mergeCell ref="G71:H71"/>
    <mergeCell ref="B69:E69"/>
    <mergeCell ref="G69:H69"/>
    <mergeCell ref="B86:E86"/>
    <mergeCell ref="A60:R60"/>
    <mergeCell ref="A92:R92"/>
    <mergeCell ref="B68:E68"/>
    <mergeCell ref="G68:H68"/>
    <mergeCell ref="B72:E72"/>
    <mergeCell ref="I41:J41"/>
    <mergeCell ref="M41:N41"/>
    <mergeCell ref="K41:L41"/>
    <mergeCell ref="K57:L57"/>
    <mergeCell ref="M57:N57"/>
    <mergeCell ref="B67:E67"/>
    <mergeCell ref="I54:J54"/>
    <mergeCell ref="K55:L55"/>
    <mergeCell ref="M74:N74"/>
    <mergeCell ref="B76:E76"/>
    <mergeCell ref="I65:J65"/>
    <mergeCell ref="K65:L65"/>
    <mergeCell ref="B64:O64"/>
    <mergeCell ref="I67:J67"/>
    <mergeCell ref="K67:L67"/>
    <mergeCell ref="K68:L68"/>
    <mergeCell ref="B65:E65"/>
    <mergeCell ref="K80:L80"/>
    <mergeCell ref="M65:N65"/>
    <mergeCell ref="M81:N81"/>
    <mergeCell ref="B66:E66"/>
    <mergeCell ref="G66:H66"/>
    <mergeCell ref="K74:L74"/>
    <mergeCell ref="K78:L78"/>
    <mergeCell ref="K79:L79"/>
    <mergeCell ref="B77:E77"/>
    <mergeCell ref="P112:R112"/>
    <mergeCell ref="I79:J79"/>
    <mergeCell ref="G65:H65"/>
    <mergeCell ref="M69:N69"/>
    <mergeCell ref="I66:J66"/>
    <mergeCell ref="K66:L66"/>
    <mergeCell ref="M66:N66"/>
    <mergeCell ref="I70:J70"/>
    <mergeCell ref="K70:L70"/>
    <mergeCell ref="K72:L72"/>
    <mergeCell ref="B108:G108"/>
    <mergeCell ref="B111:G111"/>
    <mergeCell ref="P108:R108"/>
    <mergeCell ref="P109:R109"/>
    <mergeCell ref="K71:L71"/>
    <mergeCell ref="P111:R111"/>
    <mergeCell ref="I71:J71"/>
    <mergeCell ref="D96:R96"/>
    <mergeCell ref="D97:R97"/>
    <mergeCell ref="A102:S102"/>
    <mergeCell ref="B78:E78"/>
    <mergeCell ref="M78:N78"/>
    <mergeCell ref="J112:K112"/>
    <mergeCell ref="J109:K109"/>
    <mergeCell ref="J108:K108"/>
    <mergeCell ref="D98:R98"/>
    <mergeCell ref="M84:N84"/>
    <mergeCell ref="G86:H86"/>
    <mergeCell ref="I86:J86"/>
    <mergeCell ref="D99:R99"/>
    <mergeCell ref="I40:J40"/>
    <mergeCell ref="O53:Q53"/>
    <mergeCell ref="K43:L43"/>
    <mergeCell ref="K63:L63"/>
    <mergeCell ref="M63:N63"/>
    <mergeCell ref="K56:L56"/>
    <mergeCell ref="M56:N56"/>
    <mergeCell ref="I43:J43"/>
    <mergeCell ref="M54:N54"/>
    <mergeCell ref="I39:J39"/>
    <mergeCell ref="K39:L39"/>
    <mergeCell ref="M55:N55"/>
    <mergeCell ref="M43:N43"/>
    <mergeCell ref="I53:N53"/>
    <mergeCell ref="K54:L54"/>
    <mergeCell ref="I63:J63"/>
    <mergeCell ref="B73:T73"/>
    <mergeCell ref="K75:L75"/>
    <mergeCell ref="C47:R47"/>
    <mergeCell ref="R61:T61"/>
    <mergeCell ref="B61:E62"/>
    <mergeCell ref="K62:L62"/>
    <mergeCell ref="B70:E70"/>
    <mergeCell ref="G70:H70"/>
    <mergeCell ref="I72:J72"/>
    <mergeCell ref="I80:J80"/>
    <mergeCell ref="I76:J76"/>
    <mergeCell ref="K77:L77"/>
    <mergeCell ref="B40:E40"/>
    <mergeCell ref="A61:A62"/>
    <mergeCell ref="J111:K111"/>
    <mergeCell ref="F61:F62"/>
    <mergeCell ref="G74:H74"/>
    <mergeCell ref="B63:E63"/>
    <mergeCell ref="G63:H63"/>
    <mergeCell ref="B39:E39"/>
    <mergeCell ref="M39:N39"/>
    <mergeCell ref="B37:E38"/>
    <mergeCell ref="K38:L38"/>
    <mergeCell ref="I38:J38"/>
    <mergeCell ref="B79:E79"/>
    <mergeCell ref="I61:N61"/>
    <mergeCell ref="I62:J62"/>
    <mergeCell ref="I74:J74"/>
    <mergeCell ref="M79:N79"/>
    <mergeCell ref="I37:N37"/>
    <mergeCell ref="E20:F20"/>
    <mergeCell ref="E19:F19"/>
    <mergeCell ref="K40:L40"/>
    <mergeCell ref="A53:A54"/>
    <mergeCell ref="R19:S19"/>
    <mergeCell ref="F37:H37"/>
    <mergeCell ref="M38:N38"/>
    <mergeCell ref="M40:N40"/>
    <mergeCell ref="A37:A38"/>
    <mergeCell ref="F9:K9"/>
    <mergeCell ref="B22:Q22"/>
    <mergeCell ref="J20:P20"/>
    <mergeCell ref="G19:H19"/>
    <mergeCell ref="O37:Q37"/>
    <mergeCell ref="C25:Q25"/>
    <mergeCell ref="C31:Q31"/>
    <mergeCell ref="C32:Q32"/>
    <mergeCell ref="B13:C13"/>
    <mergeCell ref="B16:C16"/>
    <mergeCell ref="B75:E75"/>
    <mergeCell ref="B56:E56"/>
    <mergeCell ref="I56:J56"/>
    <mergeCell ref="C49:R49"/>
    <mergeCell ref="B43:E43"/>
    <mergeCell ref="B55:E55"/>
    <mergeCell ref="F53:H53"/>
    <mergeCell ref="B53:E54"/>
    <mergeCell ref="I75:J75"/>
    <mergeCell ref="M62:N62"/>
    <mergeCell ref="G17:M17"/>
    <mergeCell ref="B17:C17"/>
    <mergeCell ref="B14:C14"/>
    <mergeCell ref="C24:Q24"/>
    <mergeCell ref="B19:C19"/>
    <mergeCell ref="B20:C20"/>
    <mergeCell ref="J19:P19"/>
    <mergeCell ref="G20:H20"/>
    <mergeCell ref="R13:S13"/>
    <mergeCell ref="R14:S14"/>
    <mergeCell ref="R16:S16"/>
    <mergeCell ref="R17:S17"/>
    <mergeCell ref="R20:S20"/>
    <mergeCell ref="M75:N75"/>
    <mergeCell ref="O61:Q61"/>
    <mergeCell ref="C33:Q33"/>
    <mergeCell ref="B41:E41"/>
    <mergeCell ref="C48:R48"/>
    <mergeCell ref="M67:N67"/>
    <mergeCell ref="I68:J68"/>
    <mergeCell ref="B57:E57"/>
    <mergeCell ref="I57:J57"/>
    <mergeCell ref="I55:J55"/>
    <mergeCell ref="B74:E74"/>
    <mergeCell ref="G61:H62"/>
    <mergeCell ref="M70:N70"/>
    <mergeCell ref="M72:N72"/>
    <mergeCell ref="I69:J69"/>
    <mergeCell ref="B80:E80"/>
    <mergeCell ref="B81:E81"/>
    <mergeCell ref="M80:N80"/>
    <mergeCell ref="K76:L76"/>
    <mergeCell ref="M76:N76"/>
    <mergeCell ref="G76:H76"/>
    <mergeCell ref="G80:H80"/>
    <mergeCell ref="G79:H79"/>
    <mergeCell ref="G78:H78"/>
    <mergeCell ref="I78:J78"/>
    <mergeCell ref="K69:L69"/>
    <mergeCell ref="M71:N71"/>
    <mergeCell ref="G81:H81"/>
    <mergeCell ref="K81:L81"/>
    <mergeCell ref="G77:H77"/>
    <mergeCell ref="I77:J77"/>
    <mergeCell ref="G72:H72"/>
    <mergeCell ref="G75:H75"/>
    <mergeCell ref="M77:N77"/>
    <mergeCell ref="I81:J81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4" max="19" man="1"/>
    <brk id="66" max="19" man="1"/>
    <brk id="9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2025-01-13T12:22:36Z</cp:lastPrinted>
  <dcterms:created xsi:type="dcterms:W3CDTF">2019-01-14T08:15:45Z</dcterms:created>
  <dcterms:modified xsi:type="dcterms:W3CDTF">2025-03-21T10:26:29Z</dcterms:modified>
</cp:coreProperties>
</file>