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ютий\2102\Звіт УКІ\"/>
    </mc:Choice>
  </mc:AlternateContent>
  <bookViews>
    <workbookView xWindow="0" yWindow="0" windowWidth="28800" windowHeight="12435"/>
  </bookViews>
  <sheets>
    <sheet name="1417310" sheetId="1" r:id="rId1"/>
  </sheets>
  <definedNames>
    <definedName name="_xlnm.Print_Area" localSheetId="0">'1417310'!$A$1:$R$124</definedName>
  </definedNames>
  <calcPr calcId="152511"/>
</workbook>
</file>

<file path=xl/calcChain.xml><?xml version="1.0" encoding="utf-8"?>
<calcChain xmlns="http://schemas.openxmlformats.org/spreadsheetml/2006/main">
  <c r="Q70" i="1" l="1"/>
  <c r="R70" i="1" s="1"/>
  <c r="Q71" i="1"/>
  <c r="R71" i="1" s="1"/>
  <c r="Q72" i="1"/>
  <c r="R72" i="1" s="1"/>
  <c r="N78" i="1"/>
  <c r="Q78" i="1" s="1"/>
  <c r="R78" i="1" s="1"/>
  <c r="N80" i="1"/>
  <c r="O80" i="1" s="1"/>
  <c r="L80" i="1"/>
  <c r="K78" i="1"/>
  <c r="K69" i="1"/>
  <c r="K41" i="1" s="1"/>
  <c r="O72" i="1"/>
  <c r="L72" i="1"/>
  <c r="N91" i="1"/>
  <c r="O91" i="1" s="1"/>
  <c r="K91" i="1"/>
  <c r="L91" i="1"/>
  <c r="O89" i="1"/>
  <c r="O84" i="1"/>
  <c r="K83" i="1"/>
  <c r="K42" i="1" s="1"/>
  <c r="L42" i="1" s="1"/>
  <c r="N79" i="1"/>
  <c r="K79" i="1"/>
  <c r="L79" i="1" s="1"/>
  <c r="N69" i="1"/>
  <c r="Q69" i="1" s="1"/>
  <c r="R69" i="1" s="1"/>
  <c r="N41" i="1"/>
  <c r="N43" i="1" s="1"/>
  <c r="O71" i="1"/>
  <c r="L71" i="1"/>
  <c r="Q85" i="1"/>
  <c r="R85" i="1"/>
  <c r="L70" i="1"/>
  <c r="N76" i="1"/>
  <c r="O76" i="1"/>
  <c r="Q87" i="1"/>
  <c r="R87" i="1" s="1"/>
  <c r="Q74" i="1"/>
  <c r="R74" i="1" s="1"/>
  <c r="O85" i="1"/>
  <c r="O87" i="1"/>
  <c r="O74" i="1"/>
  <c r="O70" i="1"/>
  <c r="L74" i="1"/>
  <c r="L87" i="1"/>
  <c r="L85" i="1"/>
  <c r="Q84" i="1"/>
  <c r="R84" i="1"/>
  <c r="L84" i="1"/>
  <c r="N83" i="1"/>
  <c r="N42" i="1"/>
  <c r="O42" i="1"/>
  <c r="Q79" i="1"/>
  <c r="R79" i="1" s="1"/>
  <c r="K76" i="1"/>
  <c r="L76" i="1"/>
  <c r="O83" i="1"/>
  <c r="Q83" i="1"/>
  <c r="R83" i="1"/>
  <c r="L83" i="1"/>
  <c r="O79" i="1"/>
  <c r="L78" i="1"/>
  <c r="L69" i="1"/>
  <c r="O69" i="1"/>
  <c r="Q76" i="1"/>
  <c r="R76" i="1"/>
  <c r="L41" i="1" l="1"/>
  <c r="K43" i="1"/>
  <c r="O43" i="1"/>
  <c r="K58" i="1"/>
  <c r="Q43" i="1"/>
  <c r="T43" i="1"/>
  <c r="R42" i="1"/>
  <c r="Q42" i="1"/>
  <c r="Q80" i="1"/>
  <c r="R80" i="1" s="1"/>
  <c r="Q41" i="1"/>
  <c r="O41" i="1"/>
  <c r="R41" i="1" s="1"/>
  <c r="Q91" i="1"/>
  <c r="R91" i="1" s="1"/>
  <c r="O78" i="1"/>
  <c r="K89" i="1"/>
  <c r="L89" i="1" l="1"/>
  <c r="Q89" i="1"/>
  <c r="R89" i="1" s="1"/>
  <c r="H58" i="1"/>
  <c r="L43" i="1"/>
  <c r="R43" i="1" s="1"/>
  <c r="K59" i="1"/>
  <c r="L58" i="1"/>
  <c r="N58" i="1"/>
  <c r="L59" i="1" l="1"/>
  <c r="I58" i="1"/>
  <c r="I59" i="1" s="1"/>
  <c r="H59" i="1"/>
  <c r="U59" i="1" s="1"/>
  <c r="O59" i="1" l="1"/>
  <c r="N59" i="1"/>
  <c r="O58" i="1"/>
</calcChain>
</file>

<file path=xl/sharedStrings.xml><?xml version="1.0" encoding="utf-8"?>
<sst xmlns="http://schemas.openxmlformats.org/spreadsheetml/2006/main" count="200" uniqueCount="111">
  <si>
    <t xml:space="preserve">1. </t>
  </si>
  <si>
    <t>2.</t>
  </si>
  <si>
    <t>3.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</si>
  <si>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</si>
  <si>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</si>
  <si>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</si>
  <si>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</si>
  <si>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</si>
  <si>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</si>
  <si>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</si>
  <si>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</si>
  <si>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</si>
  <si>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</si>
  <si>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</si>
  <si>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</si>
  <si>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</si>
  <si>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</si>
  <si>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</si>
  <si>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</si>
  <si>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</si>
  <si>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</si>
  <si>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обсяг видатків</t>
  </si>
  <si>
    <t>од.</t>
  </si>
  <si>
    <t>рішення сесії міської ради</t>
  </si>
  <si>
    <t>розрахунково</t>
  </si>
  <si>
    <t>Будівництво об’єктів житлово-комунального господарства</t>
  </si>
  <si>
    <r>
      <t xml:space="preserve">Завдання 1. </t>
    </r>
    <r>
      <rPr>
        <sz val="12"/>
        <rFont val="Times New Roman"/>
        <family val="1"/>
        <charset val="204"/>
      </rPr>
      <t>Забезпечення будівництва об’єктів</t>
    </r>
  </si>
  <si>
    <t xml:space="preserve">од. </t>
  </si>
  <si>
    <t>титульний список</t>
  </si>
  <si>
    <r>
      <t xml:space="preserve">Завдання 2. </t>
    </r>
    <r>
      <rPr>
        <sz val="12"/>
        <rFont val="Times New Roman"/>
        <family val="1"/>
        <charset val="204"/>
      </rPr>
      <t>Забезпечення реконструкції та реставрації об’єктів</t>
    </r>
  </si>
  <si>
    <t>обсяг видатків, в т.ч.:</t>
  </si>
  <si>
    <t>0443</t>
  </si>
  <si>
    <t>грн.</t>
  </si>
  <si>
    <t>Забезпечення будівництва об’єктів</t>
  </si>
  <si>
    <t>Забезпечення реконструкції об’єктів</t>
  </si>
  <si>
    <t>ЗВІТ</t>
  </si>
  <si>
    <t>про виконання паспорта бюджетної програми</t>
  </si>
  <si>
    <t>4.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</si>
  <si>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</si>
  <si>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</si>
  <si>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5.</t>
  </si>
  <si>
    <t>Мета бюджетної програми</t>
  </si>
  <si>
    <t>Завдання бюджетної програми</t>
  </si>
  <si>
    <t xml:space="preserve">Видатки (надані кредити з бюджету) та напрями використання бюджетних коштів за бюджетною програмою </t>
  </si>
  <si>
    <t>Виконання власних повноважень міських рад в галузі будівництва, реконструкції об'єктів комунального господарства, шляхів місцевого значення</t>
  </si>
  <si>
    <t>Забезпечення розвитку інфрастуктури території</t>
  </si>
  <si>
    <t>8.</t>
  </si>
  <si>
    <t>Завдання</t>
  </si>
  <si>
    <t>Завдання 1. Забезпечення будівництва об’єктів</t>
  </si>
  <si>
    <t>Завдання 2. Забезпечення реконструкції об’єктів</t>
  </si>
  <si>
    <t>гривень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</si>
  <si>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</si>
  <si>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Касові видатки (надані кредити з бюджету)</t>
  </si>
  <si>
    <t xml:space="preserve">Результативні показники бюджетної програми та аналіз їх виконання </t>
  </si>
  <si>
    <t>9.</t>
  </si>
  <si>
    <t>питома вага кількості проектно-кошторисної документації, що заплановано виготовити до кількості, що необхідно виготовити</t>
  </si>
  <si>
    <t>Фактичні результативні показники, досягнуті за рахунок касових видатків (наданих кредитів з бюджету)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</si>
  <si>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</si>
  <si>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</si>
  <si>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7310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</si>
  <si>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</si>
  <si>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</si>
  <si>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</si>
  <si>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03356163</t>
  </si>
  <si>
    <t>(код за ЄДРПОУ)</t>
  </si>
  <si>
    <t>(код бюджету)</t>
  </si>
  <si>
    <t>затрат</t>
  </si>
  <si>
    <t>продукту</t>
  </si>
  <si>
    <t>ефективності</t>
  </si>
  <si>
    <t>якості</t>
  </si>
  <si>
    <t>10. Узагальнений висновок про виконання бюджетної програми.</t>
  </si>
  <si>
    <t>(найменування відповідального виконавця)</t>
  </si>
  <si>
    <t>В. о. начальника управління комунальної інфраструктури</t>
  </si>
  <si>
    <t>Управління комунальної інфраструктури Хмельницької міської ради</t>
  </si>
  <si>
    <t>22564000000</t>
  </si>
  <si>
    <t>Начальник відділу бухгалтерського обліку та звітності - головний бухгалтер</t>
  </si>
  <si>
    <t>витрати на виготовлення та коригування 1 проектно-кошторисної документації на реконструкцію об`єкта</t>
  </si>
  <si>
    <t>місцевого бюджету на 01.01.2023 року</t>
  </si>
  <si>
    <t>від 01 листопада 2022 року № 359)</t>
  </si>
  <si>
    <t>Напрями використання бюджетних коштів*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</si>
  <si>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</si>
  <si>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7.2.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програми**</t>
  </si>
  <si>
    <t>Пояснення</t>
  </si>
  <si>
    <t>будівництво центру поводження з тваринами КП «Надія» по вул. Заводській, 165 в м. Хмельницькому</t>
  </si>
  <si>
    <t>Нове будівництво зовнішніх мереж водопостачання в с. Копистин Хмельницького району Хмельницької області</t>
  </si>
  <si>
    <t>Будівництво другої черги водогону  від с. Чернелівка Красилівського району до м. Хмельницький</t>
  </si>
  <si>
    <t>кількість об'єктів будівництва</t>
  </si>
  <si>
    <t>середні витрати на будівництво одного об`єкту</t>
  </si>
  <si>
    <t>рівень готовності  об`єкта - будівництво центру поводження з тваринами КП «Надія» по вул. Заводській, 165 в м. Хмельницькому відповідно до зведеного кошторису</t>
  </si>
  <si>
    <t>рівень готовності  об`єкта -  нове будівництво зовнішніх мереж водопостачання в с. Копистин Хмельницького району Хмельницької області відповідно до зведеного кошторису</t>
  </si>
  <si>
    <t>відс.</t>
  </si>
  <si>
    <t>рівень готовності  об`єкта -  будівництво другої черги водогону  від с. Чернелівка Красилівського району до м. Хмельницький відповідно до зведеного кошторису</t>
  </si>
  <si>
    <t xml:space="preserve">виготовлення проєктно-кошторисної документації на реконструкцію під’їзної дороги від вул. Вінницьке шосе до вул. Вінницьке шосе, 18 (індустріальний парк) в м. Хмельницькому </t>
  </si>
  <si>
    <t>реконструкція скидного колектора та розчистка р. Плоскої з метою здійснення заходів щодо відновлення і підтримання сприятливого гідрологічного режиму та санітарного стану річки в м. Хмельницький</t>
  </si>
  <si>
    <t>кількість проектно-кошторисної документації на реконструкцію  об`єктів, яку необхідно та планується виготовити</t>
  </si>
  <si>
    <t>9.1.  Аналіз показників бюджетної програми</t>
  </si>
  <si>
    <t>Пояснення: неосвоєння коштів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виконання робіт з реконструкції скидного колектора та виготовлення ПКД на реконструкцію під’їзної дороги не здійснювалися.</t>
  </si>
  <si>
    <t>Пояснення: недосвоєння коштів у зв'язку з введенням воєнного стану в Україні та відповідно по Постанови № 590 від 09.06.2021 р. "Про затвердження Порядку виконання повноважень Державною казначейською службою в особливому режимі в умовах воєнного стану" фінансування видатків спеціального фонду на виконання робіт з будівництва зовнішніх мереж водопостачання та водогону не здійснювалися.</t>
  </si>
  <si>
    <t>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</si>
  <si>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</si>
  <si>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>грн</t>
  </si>
  <si>
    <t>Пояснення: відповідно по Постанови № 590 фінансування видатків спеціального фонду на виконання робіт з будівництва зовнішніх мереж водопостачання та водогону не здійснювалися не здійснювалися, відповідно інші показники не виконані.</t>
  </si>
  <si>
    <t>Завдання 2. Забезпечення реконструкції та реставрації об’єктів</t>
  </si>
  <si>
    <t>Пояснення: недовиконання показників у зв'язку з  недосвоєння коштів</t>
  </si>
  <si>
    <t>Пояснення: відповідно по Постанови № 590 фінансування видатків спеціального фонду на виконання робіт з реконструкції скидного колектора та виготовлення ПКД на реконструкцію під’їзної дороги не здійснювалися, відповідно інші показники не виконані.</t>
  </si>
  <si>
    <t>9.3. Аналіз стану виконання результативних показників</t>
  </si>
  <si>
    <t>Аналіз стану виконання результативних показників: кошти освоєні в не повному обсязі в більшості у зв'язку з тим, що відповідно по Постанови № 590 фінансування видатків спеціального фонду на виконання вищезазначених  робіт не здійснювалися, що вплинуло на недовиконання інших показників.</t>
  </si>
  <si>
    <t>Виконання бюджетної програми становить 46,1 % до затверджених призначень в 2022 р.</t>
  </si>
  <si>
    <t>Василь КАБАЛЬСЬКИЙ</t>
  </si>
  <si>
    <t>(Власне ім'я, ПРІЗВИЩЕ)</t>
  </si>
  <si>
    <t>Наталія ФУР'ЯНОВА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</si>
</sst>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78">
    <xf numFmtId="0" fontId="0" fillId="0" borderId="0" xfId="0"/>
    <xf numFmtId="0" fontId="2" fillId="0" borderId="1" xfId="3" applyFont="1" applyBorder="1" applyAlignment="1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7" fillId="0" borderId="2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2" applyFont="1" applyBorder="1" applyAlignment="1">
      <alignment horizontal="left" vertical="center" wrapText="1"/>
    </xf>
    <xf numFmtId="0" fontId="9" fillId="0" borderId="2" xfId="0" applyFont="1" applyFill="1" applyBorder="1"/>
    <xf numFmtId="0" fontId="2" fillId="0" borderId="2" xfId="2" applyNumberFormat="1" applyFont="1" applyFill="1" applyBorder="1" applyAlignment="1">
      <alignment vertical="center" wrapText="1"/>
    </xf>
    <xf numFmtId="0" fontId="10" fillId="0" borderId="0" xfId="0" applyFont="1"/>
    <xf numFmtId="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Border="1"/>
    <xf numFmtId="0" fontId="2" fillId="0" borderId="0" xfId="3" applyFont="1" applyBorder="1" applyAlignment="1">
      <alignment vertical="top"/>
    </xf>
    <xf numFmtId="0" fontId="8" fillId="0" borderId="1" xfId="3" applyFont="1" applyBorder="1" applyAlignment="1"/>
    <xf numFmtId="0" fontId="9" fillId="0" borderId="2" xfId="0" applyFont="1" applyBorder="1" applyAlignment="1">
      <alignment wrapText="1"/>
    </xf>
    <xf numFmtId="0" fontId="9" fillId="0" borderId="0" xfId="0" applyFont="1" applyBorder="1" applyAlignment="1"/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0" fillId="0" borderId="0" xfId="0" applyFont="1" applyAlignment="1">
      <alignment horizontal="left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3" fillId="0" borderId="0" xfId="0" applyFont="1"/>
    <xf numFmtId="0" fontId="2" fillId="0" borderId="0" xfId="3" applyFont="1" applyFill="1" applyBorder="1" applyAlignment="1" applyProtection="1">
      <alignment vertical="center" wrapText="1"/>
    </xf>
    <xf numFmtId="0" fontId="0" fillId="0" borderId="0" xfId="0" applyBorder="1" applyAlignment="1">
      <alignment horizontal="left"/>
    </xf>
    <xf numFmtId="0" fontId="2" fillId="0" borderId="0" xfId="2" applyFont="1" applyBorder="1" applyAlignment="1"/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vertical="center"/>
    </xf>
    <xf numFmtId="4" fontId="2" fillId="0" borderId="0" xfId="0" applyNumberFormat="1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9" fillId="0" borderId="4" xfId="0" applyFont="1" applyBorder="1"/>
    <xf numFmtId="0" fontId="9" fillId="0" borderId="3" xfId="0" applyFont="1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/>
    <xf numFmtId="0" fontId="2" fillId="0" borderId="0" xfId="3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0" xfId="1" applyFont="1" applyAlignment="1"/>
    <xf numFmtId="1" fontId="2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" fontId="13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wrapText="1"/>
    </xf>
    <xf numFmtId="1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 wrapText="1"/>
    </xf>
    <xf numFmtId="3" fontId="13" fillId="0" borderId="2" xfId="0" applyNumberFormat="1" applyFont="1" applyBorder="1" applyAlignment="1">
      <alignment horizontal="center"/>
    </xf>
    <xf numFmtId="174" fontId="13" fillId="0" borderId="2" xfId="0" applyNumberFormat="1" applyFont="1" applyBorder="1" applyAlignment="1">
      <alignment horizontal="center"/>
    </xf>
    <xf numFmtId="0" fontId="13" fillId="0" borderId="2" xfId="0" applyFont="1" applyBorder="1"/>
    <xf numFmtId="4" fontId="13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wrapText="1"/>
    </xf>
    <xf numFmtId="0" fontId="12" fillId="0" borderId="2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2" fontId="9" fillId="0" borderId="0" xfId="0" applyNumberFormat="1" applyFont="1"/>
    <xf numFmtId="4" fontId="2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74" fontId="16" fillId="0" borderId="0" xfId="0" applyNumberFormat="1" applyFont="1"/>
    <xf numFmtId="0" fontId="13" fillId="0" borderId="0" xfId="0" applyFont="1" applyAlignment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0" xfId="0" applyFont="1" applyFill="1"/>
    <xf numFmtId="0" fontId="17" fillId="0" borderId="0" xfId="0" applyFont="1"/>
    <xf numFmtId="0" fontId="2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2" fontId="2" fillId="0" borderId="3" xfId="0" applyNumberFormat="1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vertical="center" wrapText="1"/>
    </xf>
    <xf numFmtId="2" fontId="2" fillId="0" borderId="8" xfId="0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4" fillId="0" borderId="6" xfId="3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9" fontId="2" fillId="0" borderId="1" xfId="3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 wrapText="1"/>
    </xf>
    <xf numFmtId="0" fontId="7" fillId="0" borderId="8" xfId="2" applyFont="1" applyBorder="1" applyAlignment="1">
      <alignment vertical="center" wrapText="1"/>
    </xf>
    <xf numFmtId="0" fontId="3" fillId="0" borderId="0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vertical="justify"/>
    </xf>
    <xf numFmtId="0" fontId="14" fillId="0" borderId="0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3" xfId="2" applyFont="1" applyBorder="1" applyAlignment="1">
      <alignment vertical="center" wrapText="1"/>
    </xf>
    <xf numFmtId="0" fontId="2" fillId="0" borderId="4" xfId="2" applyFont="1" applyBorder="1" applyAlignment="1">
      <alignment vertical="center" wrapText="1"/>
    </xf>
    <xf numFmtId="0" fontId="2" fillId="0" borderId="8" xfId="2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2" fontId="2" fillId="0" borderId="3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3"/>
  <sheetViews>
    <sheetView tabSelected="1" view="pageBreakPreview" zoomScaleNormal="100" zoomScaleSheetLayoutView="100" workbookViewId="0">
      <selection activeCell="V58" sqref="V58"/>
    </sheetView>
  </sheetViews>
  <sheetFormatPr defaultRowHeight="15" x14ac:dyDescent="0.25"/>
  <cols>
    <col min="1" max="1" width="4.85546875" style="58" customWidth="1"/>
    <col min="2" max="2" width="11.7109375" style="5" customWidth="1"/>
    <col min="3" max="3" width="6.85546875" style="5" customWidth="1"/>
    <col min="4" max="4" width="11.140625" style="5" customWidth="1"/>
    <col min="5" max="5" width="12.5703125" style="5" customWidth="1"/>
    <col min="6" max="6" width="9" style="5" hidden="1" customWidth="1"/>
    <col min="7" max="7" width="11.140625" style="5" customWidth="1"/>
    <col min="8" max="8" width="13.42578125" style="5" customWidth="1"/>
    <col min="9" max="9" width="15.140625" style="5" customWidth="1"/>
    <col min="10" max="10" width="12" style="5" customWidth="1"/>
    <col min="11" max="11" width="14.85546875" style="5" customWidth="1"/>
    <col min="12" max="12" width="12.7109375" style="5" customWidth="1"/>
    <col min="13" max="13" width="11.42578125" style="5" customWidth="1"/>
    <col min="14" max="15" width="13.5703125" style="5" customWidth="1"/>
    <col min="16" max="16" width="15" style="5" customWidth="1"/>
    <col min="17" max="18" width="14.140625" style="5" customWidth="1"/>
    <col min="19" max="19" width="9.7109375" style="5" customWidth="1"/>
    <col min="20" max="20" width="11.140625" style="5" customWidth="1"/>
    <col min="21" max="21" width="10.7109375" style="5" customWidth="1"/>
    <col min="22" max="16384" width="9.140625" style="5"/>
  </cols>
  <sheetData>
    <row r="1" spans="1:18" x14ac:dyDescent="0.25">
      <c r="O1" s="2" t="s">
        <v>6</v>
      </c>
    </row>
    <row r="2" spans="1:18" x14ac:dyDescent="0.25">
      <c r="O2" s="2" t="s">
        <v>3</v>
      </c>
    </row>
    <row r="3" spans="1:18" x14ac:dyDescent="0.25">
      <c r="O3" s="2" t="s">
        <v>4</v>
      </c>
    </row>
    <row r="4" spans="1:18" x14ac:dyDescent="0.25">
      <c r="O4" s="3" t="s">
        <v>5</v>
      </c>
    </row>
    <row r="5" spans="1:18" x14ac:dyDescent="0.25">
      <c r="O5" s="3" t="s">
        <v>78</v>
      </c>
    </row>
    <row r="8" spans="1:18" x14ac:dyDescent="0.25">
      <c r="K8" s="35" t="s">
        <v>35</v>
      </c>
      <c r="L8" s="24"/>
      <c r="O8" s="24"/>
      <c r="P8" s="24"/>
    </row>
    <row r="9" spans="1:18" ht="15.75" x14ac:dyDescent="0.25">
      <c r="I9" s="129" t="s">
        <v>36</v>
      </c>
      <c r="J9" s="129"/>
      <c r="K9" s="129"/>
      <c r="L9" s="129"/>
      <c r="M9" s="34"/>
      <c r="N9" s="34"/>
      <c r="O9" s="34"/>
      <c r="P9" s="34"/>
      <c r="Q9" s="34"/>
    </row>
    <row r="10" spans="1:18" ht="15.75" x14ac:dyDescent="0.25">
      <c r="I10" s="129" t="s">
        <v>77</v>
      </c>
      <c r="J10" s="129"/>
      <c r="K10" s="129"/>
      <c r="L10" s="129"/>
      <c r="M10" s="34"/>
      <c r="N10" s="34"/>
      <c r="O10" s="34"/>
      <c r="P10" s="34"/>
    </row>
    <row r="13" spans="1:18" ht="18.75" customHeight="1" x14ac:dyDescent="0.25">
      <c r="A13" s="58" t="s">
        <v>0</v>
      </c>
      <c r="B13" s="137">
        <v>1400000</v>
      </c>
      <c r="C13" s="137"/>
      <c r="E13" s="1"/>
      <c r="F13" s="1"/>
      <c r="G13" s="1" t="s">
        <v>73</v>
      </c>
      <c r="H13" s="1"/>
      <c r="I13" s="6"/>
      <c r="J13" s="6"/>
      <c r="K13" s="6"/>
      <c r="L13" s="6"/>
      <c r="M13" s="6"/>
      <c r="N13" s="6"/>
      <c r="Q13" s="158" t="s">
        <v>63</v>
      </c>
      <c r="R13" s="158"/>
    </row>
    <row r="14" spans="1:18" ht="69" customHeight="1" x14ac:dyDescent="0.25">
      <c r="B14" s="127" t="s">
        <v>57</v>
      </c>
      <c r="C14" s="127"/>
      <c r="E14" s="56"/>
      <c r="F14" s="56"/>
      <c r="G14" s="159" t="s">
        <v>61</v>
      </c>
      <c r="H14" s="159"/>
      <c r="I14" s="159"/>
      <c r="J14" s="159"/>
      <c r="K14" s="159"/>
      <c r="L14" s="159"/>
      <c r="M14" s="56"/>
      <c r="N14" s="56"/>
      <c r="Q14" s="112" t="s">
        <v>64</v>
      </c>
      <c r="R14" s="112"/>
    </row>
    <row r="15" spans="1:18" x14ac:dyDescent="0.25">
      <c r="B15" s="7"/>
      <c r="Q15" s="43"/>
      <c r="R15" s="43"/>
    </row>
    <row r="16" spans="1:18" ht="18" customHeight="1" x14ac:dyDescent="0.25">
      <c r="A16" s="58" t="s">
        <v>1</v>
      </c>
      <c r="B16" s="137">
        <v>1410000</v>
      </c>
      <c r="C16" s="137"/>
      <c r="E16" s="28"/>
      <c r="F16" s="28"/>
      <c r="G16" s="1" t="s">
        <v>73</v>
      </c>
      <c r="H16" s="28"/>
      <c r="I16" s="6"/>
      <c r="J16" s="6"/>
      <c r="K16" s="6"/>
      <c r="L16" s="6"/>
      <c r="M16" s="6"/>
      <c r="N16" s="6"/>
      <c r="Q16" s="158" t="s">
        <v>63</v>
      </c>
      <c r="R16" s="158"/>
    </row>
    <row r="17" spans="1:24" ht="66.75" customHeight="1" x14ac:dyDescent="0.25">
      <c r="B17" s="127" t="s">
        <v>57</v>
      </c>
      <c r="C17" s="127"/>
      <c r="E17" s="56"/>
      <c r="F17" s="56"/>
      <c r="G17" s="159" t="s">
        <v>71</v>
      </c>
      <c r="H17" s="159"/>
      <c r="I17" s="159"/>
      <c r="J17" s="159"/>
      <c r="K17" s="159"/>
      <c r="L17" s="159"/>
      <c r="M17" s="56"/>
      <c r="N17" s="56"/>
      <c r="Q17" s="112" t="s">
        <v>64</v>
      </c>
      <c r="R17" s="112"/>
    </row>
    <row r="18" spans="1:24" x14ac:dyDescent="0.25">
      <c r="B18" s="7"/>
      <c r="Q18" s="43"/>
      <c r="R18" s="43"/>
    </row>
    <row r="19" spans="1:24" ht="18.75" customHeight="1" x14ac:dyDescent="0.25">
      <c r="A19" s="58" t="s">
        <v>2</v>
      </c>
      <c r="B19" s="137">
        <v>1417310</v>
      </c>
      <c r="C19" s="137"/>
      <c r="E19" s="132" t="s">
        <v>59</v>
      </c>
      <c r="F19" s="132"/>
      <c r="G19" s="132"/>
      <c r="I19" s="133" t="s">
        <v>31</v>
      </c>
      <c r="J19" s="133"/>
      <c r="L19" s="132" t="s">
        <v>25</v>
      </c>
      <c r="M19" s="132"/>
      <c r="N19" s="132"/>
      <c r="O19" s="132"/>
      <c r="P19" s="132"/>
      <c r="Q19" s="135" t="s">
        <v>74</v>
      </c>
      <c r="R19" s="136"/>
    </row>
    <row r="20" spans="1:24" ht="67.5" customHeight="1" x14ac:dyDescent="0.25">
      <c r="B20" s="127" t="s">
        <v>57</v>
      </c>
      <c r="C20" s="127"/>
      <c r="E20" s="157" t="s">
        <v>58</v>
      </c>
      <c r="F20" s="157"/>
      <c r="G20" s="157"/>
      <c r="I20" s="127" t="s">
        <v>60</v>
      </c>
      <c r="J20" s="127"/>
      <c r="L20" s="160" t="s">
        <v>62</v>
      </c>
      <c r="M20" s="160"/>
      <c r="N20" s="160"/>
      <c r="O20" s="160"/>
      <c r="P20" s="160"/>
      <c r="Q20" s="112" t="s">
        <v>65</v>
      </c>
      <c r="R20" s="112"/>
    </row>
    <row r="21" spans="1:24" ht="15.75" x14ac:dyDescent="0.25">
      <c r="B21" s="36"/>
      <c r="D21" s="27"/>
      <c r="E21" s="27"/>
      <c r="F21" s="27"/>
      <c r="G21" s="27"/>
      <c r="H21" s="27"/>
      <c r="J21" s="27"/>
      <c r="K21" s="27"/>
      <c r="L21" s="27"/>
      <c r="M21" s="27"/>
      <c r="N21" s="27"/>
      <c r="O21" s="27"/>
    </row>
    <row r="22" spans="1:24" ht="15.75" customHeight="1" x14ac:dyDescent="0.25">
      <c r="A22" s="59" t="s">
        <v>37</v>
      </c>
      <c r="B22" s="134" t="s">
        <v>38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43"/>
      <c r="T22" s="43"/>
      <c r="U22" s="38"/>
    </row>
    <row r="23" spans="1:24" ht="15.75" x14ac:dyDescent="0.25">
      <c r="A23" s="60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7"/>
      <c r="T23" s="47"/>
      <c r="U23" s="37"/>
      <c r="V23" s="9"/>
      <c r="W23" s="9"/>
      <c r="X23" s="9"/>
    </row>
    <row r="24" spans="1:24" ht="17.100000000000001" customHeight="1" x14ac:dyDescent="0.25">
      <c r="A24" s="44"/>
      <c r="B24" s="39" t="s">
        <v>14</v>
      </c>
      <c r="C24" s="130" t="s">
        <v>39</v>
      </c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49"/>
      <c r="Q24" s="49"/>
      <c r="R24" s="49"/>
      <c r="S24" s="49"/>
      <c r="T24" s="49"/>
      <c r="U24" s="49"/>
      <c r="V24" s="49"/>
      <c r="W24" s="49"/>
      <c r="X24" s="9"/>
    </row>
    <row r="25" spans="1:24" ht="17.100000000000001" customHeight="1" x14ac:dyDescent="0.25">
      <c r="A25" s="44"/>
      <c r="B25" s="39">
        <v>1</v>
      </c>
      <c r="C25" s="131" t="s">
        <v>44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49"/>
      <c r="Q25" s="49"/>
      <c r="R25" s="49"/>
      <c r="S25" s="49"/>
      <c r="T25" s="49"/>
      <c r="U25" s="49"/>
      <c r="V25" s="49"/>
      <c r="W25" s="49"/>
      <c r="X25" s="9"/>
    </row>
    <row r="26" spans="1:24" ht="15.75" x14ac:dyDescent="0.25">
      <c r="A26" s="57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9"/>
      <c r="V26" s="9"/>
      <c r="W26" s="9"/>
      <c r="X26" s="9"/>
    </row>
    <row r="27" spans="1:24" ht="18" customHeight="1" x14ac:dyDescent="0.25">
      <c r="A27" s="59" t="s">
        <v>40</v>
      </c>
      <c r="B27" s="40" t="s">
        <v>41</v>
      </c>
      <c r="C27" s="40"/>
      <c r="D27" s="40"/>
      <c r="E27" s="43"/>
      <c r="F27" s="161" t="s">
        <v>45</v>
      </c>
      <c r="G27" s="161"/>
      <c r="H27" s="161"/>
      <c r="I27" s="161"/>
      <c r="J27" s="161"/>
      <c r="K27" s="161"/>
      <c r="L27" s="161"/>
      <c r="M27" s="161"/>
      <c r="N27" s="161"/>
      <c r="O27" s="47"/>
      <c r="P27" s="47"/>
      <c r="Q27" s="47"/>
      <c r="R27" s="47"/>
      <c r="S27" s="47"/>
      <c r="T27" s="47"/>
      <c r="U27" s="9"/>
      <c r="V27" s="9"/>
      <c r="W27" s="9"/>
      <c r="X27" s="9"/>
    </row>
    <row r="28" spans="1:24" ht="15.75" x14ac:dyDescent="0.25">
      <c r="A28" s="60"/>
      <c r="B28" s="43"/>
      <c r="C28" s="43"/>
      <c r="D28" s="43"/>
      <c r="E28" s="43"/>
      <c r="F28" s="41"/>
      <c r="G28" s="47"/>
      <c r="H28" s="47"/>
      <c r="I28" s="47"/>
      <c r="J28" s="47"/>
      <c r="K28" s="47"/>
      <c r="L28" s="47"/>
      <c r="M28" s="48"/>
      <c r="N28" s="47"/>
      <c r="O28" s="47"/>
      <c r="P28" s="47"/>
      <c r="Q28" s="47"/>
      <c r="R28" s="47"/>
      <c r="S28" s="47"/>
      <c r="T28" s="47"/>
      <c r="U28" s="9"/>
      <c r="V28" s="9"/>
      <c r="W28" s="9"/>
      <c r="X28" s="9"/>
    </row>
    <row r="29" spans="1:24" ht="18" customHeight="1" x14ac:dyDescent="0.25">
      <c r="A29" s="61" t="s">
        <v>12</v>
      </c>
      <c r="B29" s="4" t="s">
        <v>42</v>
      </c>
      <c r="C29" s="42"/>
      <c r="D29" s="4"/>
      <c r="E29" s="4"/>
      <c r="F29" s="4"/>
      <c r="G29" s="4"/>
      <c r="H29" s="4"/>
      <c r="I29" s="4"/>
      <c r="J29" s="4"/>
      <c r="K29" s="4"/>
      <c r="L29" s="4"/>
      <c r="M29" s="43"/>
      <c r="N29" s="43"/>
      <c r="O29" s="43"/>
      <c r="P29" s="43"/>
      <c r="Q29" s="43"/>
      <c r="R29" s="43"/>
      <c r="S29" s="47"/>
      <c r="T29" s="47"/>
      <c r="U29" s="9"/>
      <c r="V29" s="9"/>
      <c r="W29" s="9"/>
      <c r="X29" s="9"/>
    </row>
    <row r="30" spans="1:24" x14ac:dyDescent="0.25">
      <c r="A30" s="60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7"/>
      <c r="T30" s="47"/>
      <c r="U30" s="9"/>
      <c r="V30" s="9"/>
      <c r="W30" s="9"/>
      <c r="X30" s="9"/>
    </row>
    <row r="31" spans="1:24" ht="18" customHeight="1" x14ac:dyDescent="0.25">
      <c r="A31" s="44"/>
      <c r="B31" s="39" t="s">
        <v>14</v>
      </c>
      <c r="C31" s="130" t="s">
        <v>47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49"/>
      <c r="Q31" s="49"/>
      <c r="R31" s="49"/>
      <c r="S31" s="49"/>
      <c r="T31" s="49"/>
      <c r="U31" s="47"/>
      <c r="V31" s="9"/>
      <c r="W31" s="9"/>
      <c r="X31" s="9"/>
    </row>
    <row r="32" spans="1:24" ht="18" customHeight="1" x14ac:dyDescent="0.25">
      <c r="A32" s="44"/>
      <c r="B32" s="39">
        <v>1</v>
      </c>
      <c r="C32" s="131" t="s">
        <v>48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49"/>
      <c r="Q32" s="49"/>
      <c r="R32" s="49"/>
      <c r="S32" s="49"/>
      <c r="T32" s="49"/>
      <c r="U32" s="47"/>
      <c r="V32" s="9"/>
      <c r="W32" s="9"/>
      <c r="X32" s="9"/>
    </row>
    <row r="33" spans="1:46" ht="18" customHeight="1" x14ac:dyDescent="0.25">
      <c r="A33" s="60"/>
      <c r="B33" s="39">
        <v>2</v>
      </c>
      <c r="C33" s="131" t="s">
        <v>49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49"/>
      <c r="Q33" s="49"/>
      <c r="R33" s="49"/>
      <c r="S33" s="49"/>
      <c r="T33" s="49"/>
      <c r="U33" s="49"/>
      <c r="V33" s="49"/>
      <c r="W33" s="49"/>
      <c r="X33" s="9"/>
    </row>
    <row r="34" spans="1:46" x14ac:dyDescent="0.25">
      <c r="S34" s="9"/>
      <c r="T34" s="9"/>
      <c r="U34" s="9"/>
      <c r="V34" s="30"/>
      <c r="W34" s="9"/>
      <c r="X34" s="9"/>
    </row>
    <row r="35" spans="1:46" ht="15.75" x14ac:dyDescent="0.25">
      <c r="A35" s="58" t="s">
        <v>15</v>
      </c>
      <c r="B35" s="45" t="s">
        <v>43</v>
      </c>
      <c r="S35" s="9"/>
      <c r="T35" s="9"/>
      <c r="U35" s="9"/>
      <c r="V35" s="30"/>
      <c r="W35" s="9"/>
      <c r="X35" s="9"/>
    </row>
    <row r="36" spans="1:46" ht="15.75" x14ac:dyDescent="0.25">
      <c r="B36" s="36"/>
      <c r="D36" s="27"/>
      <c r="E36" s="27"/>
      <c r="F36" s="27"/>
      <c r="G36" s="27"/>
      <c r="H36" s="27"/>
      <c r="J36" s="27"/>
      <c r="K36" s="27"/>
      <c r="L36" s="27"/>
      <c r="M36" s="27"/>
      <c r="N36" s="27"/>
      <c r="O36" s="27"/>
      <c r="S36" s="9"/>
      <c r="T36" s="9"/>
      <c r="U36" s="9"/>
      <c r="V36" s="9"/>
      <c r="W36" s="9"/>
      <c r="X36" s="9"/>
    </row>
    <row r="37" spans="1:46" ht="15.75" x14ac:dyDescent="0.25">
      <c r="B37" s="4"/>
      <c r="R37" s="5" t="s">
        <v>50</v>
      </c>
    </row>
    <row r="38" spans="1:46" ht="36" customHeight="1" x14ac:dyDescent="0.25">
      <c r="A38" s="142" t="s">
        <v>14</v>
      </c>
      <c r="B38" s="147" t="s">
        <v>79</v>
      </c>
      <c r="C38" s="148"/>
      <c r="D38" s="148"/>
      <c r="E38" s="148"/>
      <c r="F38" s="148"/>
      <c r="G38" s="148"/>
      <c r="H38" s="148"/>
      <c r="I38" s="149"/>
      <c r="J38" s="113" t="s">
        <v>10</v>
      </c>
      <c r="K38" s="113"/>
      <c r="L38" s="113"/>
      <c r="M38" s="113" t="s">
        <v>52</v>
      </c>
      <c r="N38" s="113"/>
      <c r="O38" s="113"/>
      <c r="P38" s="113" t="s">
        <v>11</v>
      </c>
      <c r="Q38" s="113"/>
      <c r="R38" s="113"/>
      <c r="S38" s="9"/>
    </row>
    <row r="39" spans="1:46" ht="33" customHeight="1" x14ac:dyDescent="0.25">
      <c r="A39" s="143"/>
      <c r="B39" s="150"/>
      <c r="C39" s="151"/>
      <c r="D39" s="151"/>
      <c r="E39" s="151"/>
      <c r="F39" s="151"/>
      <c r="G39" s="151"/>
      <c r="H39" s="151"/>
      <c r="I39" s="152"/>
      <c r="J39" s="8" t="s">
        <v>7</v>
      </c>
      <c r="K39" s="8" t="s">
        <v>8</v>
      </c>
      <c r="L39" s="8" t="s">
        <v>9</v>
      </c>
      <c r="M39" s="8" t="s">
        <v>7</v>
      </c>
      <c r="N39" s="16" t="s">
        <v>8</v>
      </c>
      <c r="O39" s="8" t="s">
        <v>9</v>
      </c>
      <c r="P39" s="10" t="s">
        <v>7</v>
      </c>
      <c r="Q39" s="8" t="s">
        <v>8</v>
      </c>
      <c r="R39" s="8" t="s">
        <v>9</v>
      </c>
      <c r="S39" s="9"/>
    </row>
    <row r="40" spans="1:46" ht="15.75" customHeight="1" x14ac:dyDescent="0.25">
      <c r="A40" s="31">
        <v>1</v>
      </c>
      <c r="B40" s="113">
        <v>2</v>
      </c>
      <c r="C40" s="113"/>
      <c r="D40" s="113"/>
      <c r="E40" s="113"/>
      <c r="F40" s="113"/>
      <c r="G40" s="113"/>
      <c r="H40" s="113"/>
      <c r="I40" s="113"/>
      <c r="J40" s="8">
        <v>3</v>
      </c>
      <c r="K40" s="8">
        <v>4</v>
      </c>
      <c r="L40" s="8">
        <v>5</v>
      </c>
      <c r="M40" s="8">
        <v>6</v>
      </c>
      <c r="N40" s="16">
        <v>7</v>
      </c>
      <c r="O40" s="16">
        <v>8</v>
      </c>
      <c r="P40" s="8">
        <v>9</v>
      </c>
      <c r="Q40" s="8">
        <v>10</v>
      </c>
      <c r="R40" s="8">
        <v>11</v>
      </c>
      <c r="S40" s="11"/>
    </row>
    <row r="41" spans="1:46" ht="18" customHeight="1" x14ac:dyDescent="0.25">
      <c r="A41" s="31">
        <v>1</v>
      </c>
      <c r="B41" s="153" t="s">
        <v>33</v>
      </c>
      <c r="C41" s="154"/>
      <c r="D41" s="154"/>
      <c r="E41" s="154"/>
      <c r="F41" s="154"/>
      <c r="G41" s="154"/>
      <c r="H41" s="154"/>
      <c r="I41" s="155"/>
      <c r="J41" s="17"/>
      <c r="K41" s="17">
        <f>K69</f>
        <v>1600000</v>
      </c>
      <c r="L41" s="17">
        <f>K41</f>
        <v>1600000</v>
      </c>
      <c r="M41" s="17"/>
      <c r="N41" s="17">
        <f>N69</f>
        <v>1000000</v>
      </c>
      <c r="O41" s="17">
        <f>N41</f>
        <v>1000000</v>
      </c>
      <c r="P41" s="17"/>
      <c r="Q41" s="17">
        <f>N41-K41</f>
        <v>-600000</v>
      </c>
      <c r="R41" s="17">
        <f t="shared" ref="Q41:R43" si="0">O41-L41</f>
        <v>-600000</v>
      </c>
      <c r="S41" s="9"/>
    </row>
    <row r="42" spans="1:46" s="24" customFormat="1" ht="18" customHeight="1" x14ac:dyDescent="0.2">
      <c r="A42" s="31">
        <v>2</v>
      </c>
      <c r="B42" s="153" t="s">
        <v>34</v>
      </c>
      <c r="C42" s="154"/>
      <c r="D42" s="154"/>
      <c r="E42" s="154"/>
      <c r="F42" s="154"/>
      <c r="G42" s="154"/>
      <c r="H42" s="154"/>
      <c r="I42" s="155"/>
      <c r="J42" s="25"/>
      <c r="K42" s="17">
        <f>K83</f>
        <v>570000</v>
      </c>
      <c r="L42" s="17">
        <f>K42</f>
        <v>570000</v>
      </c>
      <c r="M42" s="17"/>
      <c r="N42" s="17">
        <f>N83</f>
        <v>0</v>
      </c>
      <c r="O42" s="17">
        <f>N42</f>
        <v>0</v>
      </c>
      <c r="P42" s="17"/>
      <c r="Q42" s="17">
        <f t="shared" si="0"/>
        <v>-570000</v>
      </c>
      <c r="R42" s="17">
        <f t="shared" si="0"/>
        <v>-570000</v>
      </c>
      <c r="S42" s="26"/>
    </row>
    <row r="43" spans="1:46" ht="18" customHeight="1" x14ac:dyDescent="0.25">
      <c r="A43" s="31"/>
      <c r="B43" s="144" t="s">
        <v>13</v>
      </c>
      <c r="C43" s="145"/>
      <c r="D43" s="145"/>
      <c r="E43" s="145"/>
      <c r="F43" s="145"/>
      <c r="G43" s="145"/>
      <c r="H43" s="145"/>
      <c r="I43" s="146"/>
      <c r="J43" s="29"/>
      <c r="K43" s="17">
        <f>SUM(K41:K42)</f>
        <v>2170000</v>
      </c>
      <c r="L43" s="17">
        <f>K43</f>
        <v>2170000</v>
      </c>
      <c r="M43" s="17"/>
      <c r="N43" s="17">
        <f>SUM(N41:N42)</f>
        <v>1000000</v>
      </c>
      <c r="O43" s="17">
        <f>N43</f>
        <v>1000000</v>
      </c>
      <c r="P43" s="17"/>
      <c r="Q43" s="17">
        <f t="shared" si="0"/>
        <v>-1170000</v>
      </c>
      <c r="R43" s="17">
        <f t="shared" si="0"/>
        <v>-1170000</v>
      </c>
      <c r="T43" s="90">
        <f>N43/K43*100</f>
        <v>46.082949308755758</v>
      </c>
    </row>
    <row r="44" spans="1:46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46" ht="15.75" x14ac:dyDescent="0.25">
      <c r="A45" s="91" t="s">
        <v>81</v>
      </c>
      <c r="B45" s="9"/>
      <c r="C45" s="92"/>
      <c r="D45" s="92"/>
      <c r="E45" s="92"/>
      <c r="F45" s="92"/>
      <c r="G45" s="92"/>
      <c r="H45" s="92"/>
      <c r="I45" s="93"/>
      <c r="J45" s="93"/>
      <c r="K45" s="93"/>
      <c r="L45" s="93"/>
      <c r="M45" s="93"/>
      <c r="N45" s="93"/>
      <c r="O45" s="93"/>
      <c r="P45" s="93"/>
      <c r="Q45" s="93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6" ht="15.75" x14ac:dyDescent="0.25">
      <c r="A46" s="5"/>
      <c r="B46" s="9"/>
      <c r="C46" s="92"/>
      <c r="D46" s="92"/>
      <c r="E46" s="92"/>
      <c r="F46" s="92"/>
      <c r="G46" s="92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6" ht="20.25" customHeight="1" x14ac:dyDescent="0.25">
      <c r="A47" s="5"/>
      <c r="B47" s="94" t="s">
        <v>14</v>
      </c>
      <c r="C47" s="162" t="s">
        <v>82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"/>
    </row>
    <row r="48" spans="1:46" ht="15.75" x14ac:dyDescent="0.25">
      <c r="A48" s="5"/>
      <c r="B48" s="94">
        <v>1</v>
      </c>
      <c r="C48" s="162">
        <v>2</v>
      </c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"/>
    </row>
    <row r="49" spans="1:46" ht="52.5" customHeight="1" x14ac:dyDescent="0.25">
      <c r="A49" s="5"/>
      <c r="B49" s="31">
        <v>1</v>
      </c>
      <c r="C49" s="163" t="s">
        <v>97</v>
      </c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5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9"/>
    </row>
    <row r="50" spans="1:46" ht="48.75" customHeight="1" x14ac:dyDescent="0.25">
      <c r="A50" s="5"/>
      <c r="B50" s="31">
        <v>2</v>
      </c>
      <c r="C50" s="163" t="s">
        <v>96</v>
      </c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5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9"/>
    </row>
    <row r="51" spans="1:46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1:46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1:46" ht="17.25" customHeight="1" x14ac:dyDescent="0.25">
      <c r="A53" s="58" t="s">
        <v>46</v>
      </c>
      <c r="B53" s="4" t="s">
        <v>51</v>
      </c>
    </row>
    <row r="54" spans="1:46" ht="15.75" x14ac:dyDescent="0.25">
      <c r="B54" s="4"/>
      <c r="O54" s="5" t="s">
        <v>50</v>
      </c>
    </row>
    <row r="55" spans="1:46" ht="30.75" customHeight="1" x14ac:dyDescent="0.25">
      <c r="A55" s="142" t="s">
        <v>14</v>
      </c>
      <c r="B55" s="147" t="s">
        <v>16</v>
      </c>
      <c r="C55" s="148"/>
      <c r="D55" s="148"/>
      <c r="E55" s="148"/>
      <c r="F55" s="149"/>
      <c r="G55" s="113" t="s">
        <v>10</v>
      </c>
      <c r="H55" s="113"/>
      <c r="I55" s="113"/>
      <c r="J55" s="113" t="s">
        <v>52</v>
      </c>
      <c r="K55" s="113"/>
      <c r="L55" s="113"/>
      <c r="M55" s="113" t="s">
        <v>11</v>
      </c>
      <c r="N55" s="113"/>
      <c r="O55" s="113"/>
    </row>
    <row r="56" spans="1:46" ht="33" customHeight="1" x14ac:dyDescent="0.25">
      <c r="A56" s="143"/>
      <c r="B56" s="150"/>
      <c r="C56" s="151"/>
      <c r="D56" s="151"/>
      <c r="E56" s="151"/>
      <c r="F56" s="152"/>
      <c r="G56" s="8" t="s">
        <v>7</v>
      </c>
      <c r="H56" s="8" t="s">
        <v>8</v>
      </c>
      <c r="I56" s="8" t="s">
        <v>9</v>
      </c>
      <c r="J56" s="8" t="s">
        <v>7</v>
      </c>
      <c r="K56" s="16" t="s">
        <v>8</v>
      </c>
      <c r="L56" s="8" t="s">
        <v>9</v>
      </c>
      <c r="M56" s="8" t="s">
        <v>7</v>
      </c>
      <c r="N56" s="8" t="s">
        <v>8</v>
      </c>
      <c r="O56" s="8" t="s">
        <v>9</v>
      </c>
    </row>
    <row r="57" spans="1:46" ht="18" customHeight="1" x14ac:dyDescent="0.25">
      <c r="A57" s="31">
        <v>1</v>
      </c>
      <c r="B57" s="139">
        <v>2</v>
      </c>
      <c r="C57" s="140"/>
      <c r="D57" s="140"/>
      <c r="E57" s="140"/>
      <c r="F57" s="141"/>
      <c r="G57" s="8">
        <v>3</v>
      </c>
      <c r="H57" s="8">
        <v>4</v>
      </c>
      <c r="I57" s="8">
        <v>5</v>
      </c>
      <c r="J57" s="8">
        <v>6</v>
      </c>
      <c r="K57" s="16">
        <v>7</v>
      </c>
      <c r="L57" s="16">
        <v>8</v>
      </c>
      <c r="M57" s="8">
        <v>9</v>
      </c>
      <c r="N57" s="8">
        <v>10</v>
      </c>
      <c r="O57" s="8">
        <v>11</v>
      </c>
    </row>
    <row r="58" spans="1:46" ht="64.5" customHeight="1" x14ac:dyDescent="0.25">
      <c r="A58" s="31"/>
      <c r="B58" s="169" t="s">
        <v>80</v>
      </c>
      <c r="C58" s="170"/>
      <c r="D58" s="170"/>
      <c r="E58" s="170"/>
      <c r="F58" s="171"/>
      <c r="G58" s="79"/>
      <c r="H58" s="81">
        <f>K43</f>
        <v>2170000</v>
      </c>
      <c r="I58" s="81">
        <f>H58</f>
        <v>2170000</v>
      </c>
      <c r="J58" s="81"/>
      <c r="K58" s="81">
        <f>N43</f>
        <v>1000000</v>
      </c>
      <c r="L58" s="81">
        <f>K58</f>
        <v>1000000</v>
      </c>
      <c r="M58" s="81"/>
      <c r="N58" s="81">
        <f>K58-H58</f>
        <v>-1170000</v>
      </c>
      <c r="O58" s="81">
        <f>L58-I58</f>
        <v>-1170000</v>
      </c>
    </row>
    <row r="59" spans="1:46" s="24" customFormat="1" ht="21.75" customHeight="1" x14ac:dyDescent="0.25">
      <c r="A59" s="62"/>
      <c r="B59" s="173" t="s">
        <v>13</v>
      </c>
      <c r="C59" s="174"/>
      <c r="D59" s="174"/>
      <c r="E59" s="174"/>
      <c r="F59" s="175"/>
      <c r="G59" s="82"/>
      <c r="H59" s="81">
        <f>SUM(H58:H58)</f>
        <v>2170000</v>
      </c>
      <c r="I59" s="81">
        <f>SUM(I58:I58)</f>
        <v>2170000</v>
      </c>
      <c r="J59" s="81"/>
      <c r="K59" s="81">
        <f>SUM(K58:K58)</f>
        <v>1000000</v>
      </c>
      <c r="L59" s="81">
        <f>SUM(L58:L58)</f>
        <v>1000000</v>
      </c>
      <c r="M59" s="81"/>
      <c r="N59" s="81">
        <f>K59-H59</f>
        <v>-1170000</v>
      </c>
      <c r="O59" s="81">
        <f>L59-I59</f>
        <v>-1170000</v>
      </c>
      <c r="U59" s="111">
        <f>K59/H59*100</f>
        <v>46.082949308755758</v>
      </c>
    </row>
    <row r="61" spans="1:46" ht="18" customHeight="1" x14ac:dyDescent="0.25">
      <c r="A61" s="97" t="s">
        <v>54</v>
      </c>
      <c r="B61" s="50" t="s">
        <v>53</v>
      </c>
    </row>
    <row r="62" spans="1:46" ht="18" customHeight="1" x14ac:dyDescent="0.25">
      <c r="A62" s="45" t="s">
        <v>95</v>
      </c>
      <c r="B62" s="50"/>
    </row>
    <row r="63" spans="1:46" ht="15.75" x14ac:dyDescent="0.25">
      <c r="B63" s="4"/>
    </row>
    <row r="64" spans="1:46" ht="48.75" customHeight="1" x14ac:dyDescent="0.25">
      <c r="A64" s="113" t="s">
        <v>14</v>
      </c>
      <c r="B64" s="147" t="s">
        <v>19</v>
      </c>
      <c r="C64" s="148"/>
      <c r="D64" s="148"/>
      <c r="E64" s="148"/>
      <c r="F64" s="148"/>
      <c r="G64" s="149"/>
      <c r="H64" s="113" t="s">
        <v>17</v>
      </c>
      <c r="I64" s="142" t="s">
        <v>18</v>
      </c>
      <c r="J64" s="113" t="s">
        <v>10</v>
      </c>
      <c r="K64" s="113"/>
      <c r="L64" s="113"/>
      <c r="M64" s="139" t="s">
        <v>56</v>
      </c>
      <c r="N64" s="140"/>
      <c r="O64" s="141"/>
      <c r="P64" s="113" t="s">
        <v>11</v>
      </c>
      <c r="Q64" s="113"/>
      <c r="R64" s="113"/>
    </row>
    <row r="65" spans="1:24" ht="36" customHeight="1" x14ac:dyDescent="0.25">
      <c r="A65" s="113"/>
      <c r="B65" s="150"/>
      <c r="C65" s="151"/>
      <c r="D65" s="151"/>
      <c r="E65" s="151"/>
      <c r="F65" s="151"/>
      <c r="G65" s="152"/>
      <c r="H65" s="113"/>
      <c r="I65" s="143"/>
      <c r="J65" s="8" t="s">
        <v>7</v>
      </c>
      <c r="K65" s="8" t="s">
        <v>8</v>
      </c>
      <c r="L65" s="8" t="s">
        <v>9</v>
      </c>
      <c r="M65" s="8" t="s">
        <v>7</v>
      </c>
      <c r="N65" s="8" t="s">
        <v>8</v>
      </c>
      <c r="O65" s="8" t="s">
        <v>9</v>
      </c>
      <c r="P65" s="8" t="s">
        <v>7</v>
      </c>
      <c r="Q65" s="8" t="s">
        <v>8</v>
      </c>
      <c r="R65" s="8" t="s">
        <v>9</v>
      </c>
    </row>
    <row r="66" spans="1:24" ht="18" customHeight="1" x14ac:dyDescent="0.25">
      <c r="A66" s="8">
        <v>1</v>
      </c>
      <c r="B66" s="139">
        <v>2</v>
      </c>
      <c r="C66" s="140"/>
      <c r="D66" s="140"/>
      <c r="E66" s="140"/>
      <c r="F66" s="140"/>
      <c r="G66" s="141"/>
      <c r="H66" s="8">
        <v>3</v>
      </c>
      <c r="I66" s="55">
        <v>4</v>
      </c>
      <c r="J66" s="8">
        <v>5</v>
      </c>
      <c r="K66" s="8">
        <v>6</v>
      </c>
      <c r="L66" s="8">
        <v>7</v>
      </c>
      <c r="M66" s="8">
        <v>8</v>
      </c>
      <c r="N66" s="8">
        <v>9</v>
      </c>
      <c r="O66" s="8">
        <v>10</v>
      </c>
      <c r="P66" s="8">
        <v>11</v>
      </c>
      <c r="Q66" s="8">
        <v>12</v>
      </c>
      <c r="R66" s="8">
        <v>13</v>
      </c>
    </row>
    <row r="67" spans="1:24" ht="23.25" customHeight="1" x14ac:dyDescent="0.25">
      <c r="A67" s="31"/>
      <c r="B67" s="114" t="s">
        <v>26</v>
      </c>
      <c r="C67" s="115"/>
      <c r="D67" s="115"/>
      <c r="E67" s="115"/>
      <c r="F67" s="115"/>
      <c r="G67" s="156"/>
      <c r="H67" s="19"/>
      <c r="I67" s="19"/>
      <c r="J67" s="18"/>
      <c r="K67" s="18"/>
      <c r="L67" s="18"/>
      <c r="M67" s="18"/>
      <c r="N67" s="18"/>
      <c r="O67" s="18"/>
      <c r="P67" s="18"/>
      <c r="Q67" s="18"/>
      <c r="R67" s="18"/>
    </row>
    <row r="68" spans="1:24" ht="21" customHeight="1" x14ac:dyDescent="0.25">
      <c r="A68" s="31"/>
      <c r="B68" s="124" t="s">
        <v>66</v>
      </c>
      <c r="C68" s="124"/>
      <c r="D68" s="124"/>
      <c r="E68" s="124"/>
      <c r="F68" s="124"/>
      <c r="G68" s="124"/>
      <c r="H68" s="21"/>
      <c r="I68" s="21"/>
      <c r="J68" s="18"/>
      <c r="K68" s="18"/>
      <c r="L68" s="18"/>
      <c r="M68" s="18"/>
      <c r="N68" s="18"/>
      <c r="O68" s="18"/>
      <c r="P68" s="18"/>
      <c r="Q68" s="18"/>
      <c r="R68" s="18"/>
    </row>
    <row r="69" spans="1:24" ht="36" customHeight="1" x14ac:dyDescent="0.25">
      <c r="A69" s="31">
        <v>1</v>
      </c>
      <c r="B69" s="116" t="s">
        <v>21</v>
      </c>
      <c r="C69" s="116"/>
      <c r="D69" s="116"/>
      <c r="E69" s="116"/>
      <c r="F69" s="116"/>
      <c r="G69" s="116"/>
      <c r="H69" s="32" t="s">
        <v>32</v>
      </c>
      <c r="I69" s="32" t="s">
        <v>23</v>
      </c>
      <c r="J69" s="18"/>
      <c r="K69" s="80">
        <f>SUM(K70:K72)</f>
        <v>1600000</v>
      </c>
      <c r="L69" s="80">
        <f>K69</f>
        <v>1600000</v>
      </c>
      <c r="M69" s="80"/>
      <c r="N69" s="80">
        <f>SUM(N70:N71)</f>
        <v>1000000</v>
      </c>
      <c r="O69" s="80">
        <f>N69</f>
        <v>1000000</v>
      </c>
      <c r="P69" s="80"/>
      <c r="Q69" s="80">
        <f>N69-K69</f>
        <v>-600000</v>
      </c>
      <c r="R69" s="80">
        <f>Q69</f>
        <v>-600000</v>
      </c>
      <c r="U69" s="9"/>
      <c r="V69" s="9"/>
      <c r="W69" s="9"/>
      <c r="X69" s="9"/>
    </row>
    <row r="70" spans="1:24" ht="37.5" customHeight="1" x14ac:dyDescent="0.25">
      <c r="A70" s="31">
        <v>2</v>
      </c>
      <c r="B70" s="116" t="s">
        <v>83</v>
      </c>
      <c r="C70" s="116"/>
      <c r="D70" s="116"/>
      <c r="E70" s="116"/>
      <c r="F70" s="116"/>
      <c r="G70" s="116"/>
      <c r="H70" s="32" t="s">
        <v>32</v>
      </c>
      <c r="I70" s="32" t="s">
        <v>23</v>
      </c>
      <c r="J70" s="18"/>
      <c r="K70" s="86">
        <v>1000000</v>
      </c>
      <c r="L70" s="80">
        <f>K70</f>
        <v>1000000</v>
      </c>
      <c r="M70" s="87"/>
      <c r="N70" s="80">
        <v>1000000</v>
      </c>
      <c r="O70" s="80">
        <f>N70</f>
        <v>1000000</v>
      </c>
      <c r="P70" s="80"/>
      <c r="Q70" s="80">
        <f>N70-K70</f>
        <v>0</v>
      </c>
      <c r="R70" s="80">
        <f>Q70</f>
        <v>0</v>
      </c>
      <c r="U70" s="51"/>
      <c r="V70" s="51"/>
      <c r="W70" s="51"/>
      <c r="X70" s="9"/>
    </row>
    <row r="71" spans="1:24" ht="48.75" customHeight="1" x14ac:dyDescent="0.25">
      <c r="A71" s="31">
        <v>3</v>
      </c>
      <c r="B71" s="119" t="s">
        <v>84</v>
      </c>
      <c r="C71" s="120"/>
      <c r="D71" s="120"/>
      <c r="E71" s="120"/>
      <c r="F71" s="120"/>
      <c r="G71" s="120"/>
      <c r="H71" s="32" t="s">
        <v>32</v>
      </c>
      <c r="I71" s="32" t="s">
        <v>23</v>
      </c>
      <c r="J71" s="18"/>
      <c r="K71" s="86">
        <v>500000</v>
      </c>
      <c r="L71" s="80">
        <f>K71</f>
        <v>500000</v>
      </c>
      <c r="M71" s="87"/>
      <c r="N71" s="80">
        <v>0</v>
      </c>
      <c r="O71" s="80">
        <f>N71</f>
        <v>0</v>
      </c>
      <c r="P71" s="80"/>
      <c r="Q71" s="80">
        <f>N71-K71</f>
        <v>-500000</v>
      </c>
      <c r="R71" s="80">
        <f>Q71</f>
        <v>-500000</v>
      </c>
      <c r="U71" s="51"/>
      <c r="V71" s="51"/>
      <c r="W71" s="51"/>
      <c r="X71" s="9"/>
    </row>
    <row r="72" spans="1:24" ht="33" customHeight="1" x14ac:dyDescent="0.25">
      <c r="A72" s="31">
        <v>4</v>
      </c>
      <c r="B72" s="119" t="s">
        <v>85</v>
      </c>
      <c r="C72" s="120"/>
      <c r="D72" s="120"/>
      <c r="E72" s="120"/>
      <c r="F72" s="120"/>
      <c r="G72" s="120"/>
      <c r="H72" s="32" t="s">
        <v>32</v>
      </c>
      <c r="I72" s="32" t="s">
        <v>23</v>
      </c>
      <c r="J72" s="88"/>
      <c r="K72" s="86">
        <v>100000</v>
      </c>
      <c r="L72" s="80">
        <f>K72</f>
        <v>100000</v>
      </c>
      <c r="M72" s="88"/>
      <c r="N72" s="80">
        <v>0</v>
      </c>
      <c r="O72" s="80">
        <f>N72</f>
        <v>0</v>
      </c>
      <c r="P72" s="88"/>
      <c r="Q72" s="80">
        <f>N72-K72</f>
        <v>-100000</v>
      </c>
      <c r="R72" s="80">
        <f>Q72</f>
        <v>-100000</v>
      </c>
      <c r="U72" s="9"/>
      <c r="V72" s="9"/>
      <c r="W72" s="9"/>
      <c r="X72" s="9"/>
    </row>
    <row r="73" spans="1:24" ht="21.75" customHeight="1" x14ac:dyDescent="0.25">
      <c r="A73" s="31"/>
      <c r="B73" s="124" t="s">
        <v>67</v>
      </c>
      <c r="C73" s="124"/>
      <c r="D73" s="124"/>
      <c r="E73" s="124"/>
      <c r="F73" s="124"/>
      <c r="G73" s="124"/>
      <c r="H73" s="20"/>
      <c r="I73" s="20"/>
      <c r="J73" s="23"/>
      <c r="K73" s="22"/>
      <c r="L73" s="18"/>
      <c r="M73" s="18"/>
      <c r="N73" s="18"/>
      <c r="O73" s="18"/>
      <c r="P73" s="18"/>
      <c r="Q73" s="18"/>
      <c r="R73" s="18"/>
    </row>
    <row r="74" spans="1:24" ht="31.5" customHeight="1" x14ac:dyDescent="0.25">
      <c r="A74" s="31">
        <v>1</v>
      </c>
      <c r="B74" s="128" t="s">
        <v>86</v>
      </c>
      <c r="C74" s="128"/>
      <c r="D74" s="128"/>
      <c r="E74" s="128"/>
      <c r="F74" s="128"/>
      <c r="G74" s="128"/>
      <c r="H74" s="32" t="s">
        <v>22</v>
      </c>
      <c r="I74" s="32" t="s">
        <v>28</v>
      </c>
      <c r="J74" s="23"/>
      <c r="K74" s="96">
        <v>3</v>
      </c>
      <c r="L74" s="69">
        <f>K74</f>
        <v>3</v>
      </c>
      <c r="M74" s="69"/>
      <c r="N74" s="69">
        <v>1</v>
      </c>
      <c r="O74" s="69">
        <f>N74</f>
        <v>1</v>
      </c>
      <c r="P74" s="69"/>
      <c r="Q74" s="69">
        <f>N74-K74</f>
        <v>-2</v>
      </c>
      <c r="R74" s="69">
        <f>Q74</f>
        <v>-2</v>
      </c>
    </row>
    <row r="75" spans="1:24" ht="18.75" customHeight="1" x14ac:dyDescent="0.25">
      <c r="A75" s="31"/>
      <c r="B75" s="124" t="s">
        <v>68</v>
      </c>
      <c r="C75" s="124"/>
      <c r="D75" s="124"/>
      <c r="E75" s="124"/>
      <c r="F75" s="124"/>
      <c r="G75" s="124"/>
      <c r="H75" s="20"/>
      <c r="I75" s="20"/>
      <c r="J75" s="18"/>
      <c r="K75" s="79"/>
      <c r="L75" s="79"/>
      <c r="M75" s="79"/>
      <c r="N75" s="79"/>
      <c r="O75" s="79"/>
      <c r="P75" s="79"/>
      <c r="Q75" s="79"/>
      <c r="R75" s="79"/>
    </row>
    <row r="76" spans="1:24" ht="26.25" customHeight="1" x14ac:dyDescent="0.25">
      <c r="A76" s="31">
        <v>1</v>
      </c>
      <c r="B76" s="125" t="s">
        <v>87</v>
      </c>
      <c r="C76" s="125"/>
      <c r="D76" s="125"/>
      <c r="E76" s="125"/>
      <c r="F76" s="125"/>
      <c r="G76" s="125"/>
      <c r="H76" s="32" t="s">
        <v>32</v>
      </c>
      <c r="I76" s="32" t="s">
        <v>24</v>
      </c>
      <c r="J76" s="18"/>
      <c r="K76" s="68">
        <f>K69/K74</f>
        <v>533333.33333333337</v>
      </c>
      <c r="L76" s="68">
        <f>K76</f>
        <v>533333.33333333337</v>
      </c>
      <c r="M76" s="68"/>
      <c r="N76" s="68">
        <f>N70</f>
        <v>1000000</v>
      </c>
      <c r="O76" s="68">
        <f>N76</f>
        <v>1000000</v>
      </c>
      <c r="P76" s="68"/>
      <c r="Q76" s="68">
        <f>N76-K76</f>
        <v>466666.66666666663</v>
      </c>
      <c r="R76" s="68">
        <f>Q76</f>
        <v>466666.66666666663</v>
      </c>
      <c r="T76" s="85"/>
      <c r="V76" s="85"/>
    </row>
    <row r="77" spans="1:24" ht="18.75" customHeight="1" x14ac:dyDescent="0.25">
      <c r="A77" s="31"/>
      <c r="B77" s="124" t="s">
        <v>69</v>
      </c>
      <c r="C77" s="124"/>
      <c r="D77" s="124"/>
      <c r="E77" s="124"/>
      <c r="F77" s="124"/>
      <c r="G77" s="124"/>
      <c r="H77" s="20"/>
      <c r="I77" s="20"/>
      <c r="J77" s="18"/>
      <c r="K77" s="18"/>
      <c r="L77" s="18"/>
      <c r="M77" s="18"/>
      <c r="N77" s="18"/>
      <c r="O77" s="18"/>
      <c r="P77" s="18"/>
      <c r="Q77" s="18"/>
      <c r="R77" s="18"/>
      <c r="T77" s="85"/>
      <c r="U77" s="52"/>
      <c r="V77" s="52"/>
      <c r="W77" s="52"/>
      <c r="X77" s="9"/>
    </row>
    <row r="78" spans="1:24" ht="64.5" customHeight="1" x14ac:dyDescent="0.25">
      <c r="A78" s="31">
        <v>1</v>
      </c>
      <c r="B78" s="121" t="s">
        <v>88</v>
      </c>
      <c r="C78" s="122"/>
      <c r="D78" s="122"/>
      <c r="E78" s="122"/>
      <c r="F78" s="122"/>
      <c r="G78" s="123"/>
      <c r="H78" s="32" t="s">
        <v>90</v>
      </c>
      <c r="I78" s="32" t="s">
        <v>24</v>
      </c>
      <c r="J78" s="18"/>
      <c r="K78" s="73">
        <f>(K70+4471778)/18370999*100</f>
        <v>29.784869075437868</v>
      </c>
      <c r="L78" s="74">
        <f>K78</f>
        <v>29.784869075437868</v>
      </c>
      <c r="M78" s="78"/>
      <c r="N78" s="73">
        <f>(N70+4471778)/18370999*100</f>
        <v>29.784869075437868</v>
      </c>
      <c r="O78" s="74">
        <f>N78</f>
        <v>29.784869075437868</v>
      </c>
      <c r="P78" s="75"/>
      <c r="Q78" s="76">
        <f>N78-K78</f>
        <v>0</v>
      </c>
      <c r="R78" s="77">
        <f>Q78</f>
        <v>0</v>
      </c>
      <c r="V78" s="65"/>
      <c r="W78" s="65"/>
      <c r="X78" s="9"/>
    </row>
    <row r="79" spans="1:24" ht="66" customHeight="1" x14ac:dyDescent="0.25">
      <c r="A79" s="31">
        <v>2</v>
      </c>
      <c r="B79" s="121" t="s">
        <v>89</v>
      </c>
      <c r="C79" s="122"/>
      <c r="D79" s="122"/>
      <c r="E79" s="122"/>
      <c r="F79" s="122"/>
      <c r="G79" s="123"/>
      <c r="H79" s="32" t="s">
        <v>90</v>
      </c>
      <c r="I79" s="32" t="s">
        <v>24</v>
      </c>
      <c r="J79" s="18"/>
      <c r="K79" s="73">
        <f>K71/7326277*100</f>
        <v>6.824748777585123</v>
      </c>
      <c r="L79" s="74">
        <f>K79</f>
        <v>6.824748777585123</v>
      </c>
      <c r="M79" s="78"/>
      <c r="N79" s="73">
        <f>N71/7326277*100</f>
        <v>0</v>
      </c>
      <c r="O79" s="74">
        <f>N79</f>
        <v>0</v>
      </c>
      <c r="P79" s="75"/>
      <c r="Q79" s="76">
        <f>N79-K79</f>
        <v>-6.824748777585123</v>
      </c>
      <c r="R79" s="77">
        <f>Q79</f>
        <v>-6.824748777585123</v>
      </c>
      <c r="V79" s="65"/>
      <c r="W79" s="65"/>
      <c r="X79" s="9"/>
    </row>
    <row r="80" spans="1:24" ht="52.5" customHeight="1" x14ac:dyDescent="0.25">
      <c r="A80" s="31">
        <v>3</v>
      </c>
      <c r="B80" s="121" t="s">
        <v>91</v>
      </c>
      <c r="C80" s="122"/>
      <c r="D80" s="122"/>
      <c r="E80" s="122"/>
      <c r="F80" s="122"/>
      <c r="G80" s="123"/>
      <c r="H80" s="32" t="s">
        <v>90</v>
      </c>
      <c r="I80" s="32" t="s">
        <v>24</v>
      </c>
      <c r="J80" s="18"/>
      <c r="K80" s="73">
        <v>96</v>
      </c>
      <c r="L80" s="74">
        <f>K80</f>
        <v>96</v>
      </c>
      <c r="M80" s="78"/>
      <c r="N80" s="73">
        <f>N72/7326277*100</f>
        <v>0</v>
      </c>
      <c r="O80" s="74">
        <f>N80</f>
        <v>0</v>
      </c>
      <c r="P80" s="75"/>
      <c r="Q80" s="76">
        <f>N80-K80</f>
        <v>-96</v>
      </c>
      <c r="R80" s="77">
        <f>Q80</f>
        <v>-96</v>
      </c>
      <c r="V80" s="65"/>
      <c r="W80" s="65"/>
      <c r="X80" s="9"/>
    </row>
    <row r="81" spans="1:47" ht="21" customHeight="1" x14ac:dyDescent="0.25">
      <c r="A81" s="31"/>
      <c r="B81" s="114" t="s">
        <v>29</v>
      </c>
      <c r="C81" s="115"/>
      <c r="D81" s="115"/>
      <c r="E81" s="115"/>
      <c r="F81" s="115"/>
      <c r="G81" s="115"/>
      <c r="H81" s="115"/>
      <c r="I81" s="19"/>
      <c r="J81" s="18"/>
      <c r="K81" s="18"/>
      <c r="L81" s="18"/>
      <c r="M81" s="18"/>
      <c r="N81" s="18"/>
      <c r="O81" s="18"/>
      <c r="P81" s="18"/>
      <c r="Q81" s="18"/>
      <c r="R81" s="18"/>
    </row>
    <row r="82" spans="1:47" ht="18" customHeight="1" x14ac:dyDescent="0.25">
      <c r="A82" s="31"/>
      <c r="B82" s="124" t="s">
        <v>66</v>
      </c>
      <c r="C82" s="124"/>
      <c r="D82" s="124"/>
      <c r="E82" s="124"/>
      <c r="F82" s="124"/>
      <c r="G82" s="124"/>
      <c r="H82" s="14"/>
      <c r="I82" s="14"/>
      <c r="J82" s="18"/>
      <c r="K82" s="18"/>
      <c r="L82" s="18"/>
      <c r="M82" s="18"/>
      <c r="N82" s="18"/>
      <c r="O82" s="18"/>
      <c r="P82" s="18"/>
      <c r="Q82" s="18"/>
      <c r="R82" s="18"/>
    </row>
    <row r="83" spans="1:47" ht="36" customHeight="1" x14ac:dyDescent="0.25">
      <c r="A83" s="31">
        <v>1</v>
      </c>
      <c r="B83" s="116" t="s">
        <v>30</v>
      </c>
      <c r="C83" s="116"/>
      <c r="D83" s="116"/>
      <c r="E83" s="116"/>
      <c r="F83" s="116"/>
      <c r="G83" s="116"/>
      <c r="H83" s="32" t="s">
        <v>32</v>
      </c>
      <c r="I83" s="32" t="s">
        <v>23</v>
      </c>
      <c r="J83" s="18"/>
      <c r="K83" s="70">
        <f>SUM(K84:K85)</f>
        <v>570000</v>
      </c>
      <c r="L83" s="71">
        <f>K83</f>
        <v>570000</v>
      </c>
      <c r="M83" s="71"/>
      <c r="N83" s="70">
        <f>SUM(N84:N85)</f>
        <v>0</v>
      </c>
      <c r="O83" s="71">
        <f>N83</f>
        <v>0</v>
      </c>
      <c r="P83" s="71"/>
      <c r="Q83" s="71">
        <f>SUM(Q84:Q85)</f>
        <v>-570000</v>
      </c>
      <c r="R83" s="71">
        <f>Q83</f>
        <v>-570000</v>
      </c>
    </row>
    <row r="84" spans="1:47" ht="66" customHeight="1" x14ac:dyDescent="0.25">
      <c r="A84" s="31">
        <v>2</v>
      </c>
      <c r="B84" s="128" t="s">
        <v>92</v>
      </c>
      <c r="C84" s="128"/>
      <c r="D84" s="128"/>
      <c r="E84" s="128"/>
      <c r="F84" s="128"/>
      <c r="G84" s="128"/>
      <c r="H84" s="32" t="s">
        <v>32</v>
      </c>
      <c r="I84" s="32" t="s">
        <v>23</v>
      </c>
      <c r="J84" s="54"/>
      <c r="K84" s="72">
        <v>300000</v>
      </c>
      <c r="L84" s="71">
        <f>K84</f>
        <v>300000</v>
      </c>
      <c r="M84" s="71"/>
      <c r="N84" s="71">
        <v>0</v>
      </c>
      <c r="O84" s="71">
        <f>N84</f>
        <v>0</v>
      </c>
      <c r="P84" s="71"/>
      <c r="Q84" s="71">
        <f>N84-K84</f>
        <v>-300000</v>
      </c>
      <c r="R84" s="71">
        <f>Q84</f>
        <v>-300000</v>
      </c>
      <c r="U84" s="51"/>
      <c r="V84" s="51"/>
      <c r="W84" s="9"/>
    </row>
    <row r="85" spans="1:47" ht="63.75" customHeight="1" x14ac:dyDescent="0.25">
      <c r="A85" s="31">
        <v>3</v>
      </c>
      <c r="B85" s="128" t="s">
        <v>93</v>
      </c>
      <c r="C85" s="128"/>
      <c r="D85" s="128"/>
      <c r="E85" s="128"/>
      <c r="F85" s="128"/>
      <c r="G85" s="128"/>
      <c r="H85" s="32" t="s">
        <v>32</v>
      </c>
      <c r="I85" s="32" t="s">
        <v>23</v>
      </c>
      <c r="J85" s="54"/>
      <c r="K85" s="72">
        <v>270000</v>
      </c>
      <c r="L85" s="71">
        <f>K85</f>
        <v>270000</v>
      </c>
      <c r="M85" s="71"/>
      <c r="N85" s="71">
        <v>0</v>
      </c>
      <c r="O85" s="71">
        <f>N85</f>
        <v>0</v>
      </c>
      <c r="P85" s="71"/>
      <c r="Q85" s="71">
        <f>N85-K85</f>
        <v>-270000</v>
      </c>
      <c r="R85" s="71">
        <f>Q85</f>
        <v>-270000</v>
      </c>
      <c r="U85" s="51"/>
      <c r="V85" s="51"/>
      <c r="W85" s="9"/>
    </row>
    <row r="86" spans="1:47" ht="18" customHeight="1" x14ac:dyDescent="0.25">
      <c r="A86" s="31"/>
      <c r="B86" s="124" t="s">
        <v>67</v>
      </c>
      <c r="C86" s="124"/>
      <c r="D86" s="124"/>
      <c r="E86" s="124"/>
      <c r="F86" s="124"/>
      <c r="G86" s="124"/>
      <c r="H86" s="20"/>
      <c r="I86" s="20"/>
      <c r="J86" s="18"/>
      <c r="K86" s="18"/>
      <c r="L86" s="18"/>
      <c r="M86" s="18"/>
      <c r="N86" s="18"/>
      <c r="O86" s="18"/>
      <c r="P86" s="18"/>
      <c r="Q86" s="18"/>
      <c r="R86" s="18"/>
      <c r="U86" s="9"/>
      <c r="V86" s="9"/>
      <c r="W86" s="9"/>
    </row>
    <row r="87" spans="1:47" ht="50.25" customHeight="1" x14ac:dyDescent="0.25">
      <c r="A87" s="31">
        <v>1</v>
      </c>
      <c r="B87" s="119" t="s">
        <v>94</v>
      </c>
      <c r="C87" s="120"/>
      <c r="D87" s="120"/>
      <c r="E87" s="120"/>
      <c r="F87" s="120"/>
      <c r="G87" s="120"/>
      <c r="H87" s="32" t="s">
        <v>27</v>
      </c>
      <c r="I87" s="32" t="s">
        <v>28</v>
      </c>
      <c r="J87" s="18"/>
      <c r="K87" s="69">
        <v>2</v>
      </c>
      <c r="L87" s="69">
        <f>K87</f>
        <v>2</v>
      </c>
      <c r="M87" s="69"/>
      <c r="N87" s="69">
        <v>0</v>
      </c>
      <c r="O87" s="69">
        <f>N87</f>
        <v>0</v>
      </c>
      <c r="P87" s="69"/>
      <c r="Q87" s="69">
        <f>N87-K87</f>
        <v>-2</v>
      </c>
      <c r="R87" s="69">
        <f>Q87</f>
        <v>-2</v>
      </c>
    </row>
    <row r="88" spans="1:47" ht="18" customHeight="1" x14ac:dyDescent="0.25">
      <c r="A88" s="31"/>
      <c r="B88" s="124" t="s">
        <v>68</v>
      </c>
      <c r="C88" s="124"/>
      <c r="D88" s="124"/>
      <c r="E88" s="124"/>
      <c r="F88" s="124"/>
      <c r="G88" s="124"/>
      <c r="H88" s="20"/>
      <c r="I88" s="20"/>
      <c r="J88" s="18"/>
      <c r="K88" s="18"/>
      <c r="L88" s="18"/>
      <c r="M88" s="18"/>
      <c r="N88" s="18"/>
      <c r="O88" s="18"/>
      <c r="P88" s="18"/>
      <c r="Q88" s="18"/>
      <c r="R88" s="18"/>
    </row>
    <row r="89" spans="1:47" ht="35.25" customHeight="1" x14ac:dyDescent="0.25">
      <c r="A89" s="31">
        <v>2</v>
      </c>
      <c r="B89" s="125" t="s">
        <v>76</v>
      </c>
      <c r="C89" s="125"/>
      <c r="D89" s="125"/>
      <c r="E89" s="125"/>
      <c r="F89" s="125"/>
      <c r="G89" s="125"/>
      <c r="H89" s="33" t="s">
        <v>32</v>
      </c>
      <c r="I89" s="33" t="s">
        <v>24</v>
      </c>
      <c r="J89" s="18"/>
      <c r="K89" s="68">
        <f>K83/K87</f>
        <v>285000</v>
      </c>
      <c r="L89" s="68">
        <f>K89</f>
        <v>285000</v>
      </c>
      <c r="M89" s="68"/>
      <c r="N89" s="68">
        <v>0</v>
      </c>
      <c r="O89" s="68">
        <f>N89</f>
        <v>0</v>
      </c>
      <c r="P89" s="68"/>
      <c r="Q89" s="68">
        <f>N89-K89</f>
        <v>-285000</v>
      </c>
      <c r="R89" s="68">
        <f>Q89</f>
        <v>-285000</v>
      </c>
      <c r="T89" s="85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</row>
    <row r="90" spans="1:47" ht="18" customHeight="1" x14ac:dyDescent="0.25">
      <c r="A90" s="31"/>
      <c r="B90" s="124" t="s">
        <v>69</v>
      </c>
      <c r="C90" s="124"/>
      <c r="D90" s="124"/>
      <c r="E90" s="124"/>
      <c r="F90" s="124"/>
      <c r="G90" s="124"/>
      <c r="H90" s="20"/>
      <c r="I90" s="20"/>
      <c r="J90" s="18"/>
      <c r="K90" s="31"/>
      <c r="L90" s="31"/>
      <c r="M90" s="31"/>
      <c r="N90" s="31"/>
      <c r="O90" s="31"/>
      <c r="P90" s="31"/>
      <c r="Q90" s="31"/>
      <c r="R90" s="31"/>
      <c r="T90" s="85"/>
    </row>
    <row r="91" spans="1:47" ht="49.5" customHeight="1" x14ac:dyDescent="0.25">
      <c r="A91" s="31">
        <v>1</v>
      </c>
      <c r="B91" s="176" t="s">
        <v>55</v>
      </c>
      <c r="C91" s="177"/>
      <c r="D91" s="177"/>
      <c r="E91" s="177"/>
      <c r="F91" s="177"/>
      <c r="G91" s="177"/>
      <c r="H91" s="32" t="s">
        <v>90</v>
      </c>
      <c r="I91" s="32" t="s">
        <v>24</v>
      </c>
      <c r="J91" s="53"/>
      <c r="K91" s="64">
        <f>K87/2*100</f>
        <v>100</v>
      </c>
      <c r="L91" s="67">
        <f>K91</f>
        <v>100</v>
      </c>
      <c r="M91" s="67"/>
      <c r="N91" s="67">
        <f>N87/2*100</f>
        <v>0</v>
      </c>
      <c r="O91" s="67">
        <f>N91</f>
        <v>0</v>
      </c>
      <c r="P91" s="67"/>
      <c r="Q91" s="67">
        <f>N91-K91</f>
        <v>-100</v>
      </c>
      <c r="R91" s="67">
        <f>Q91</f>
        <v>-100</v>
      </c>
      <c r="U91" s="66"/>
      <c r="V91" s="66"/>
    </row>
    <row r="92" spans="1:47" ht="13.5" customHeight="1" x14ac:dyDescent="0.25">
      <c r="B92" s="15"/>
      <c r="C92" s="15"/>
      <c r="D92" s="15"/>
      <c r="E92" s="15"/>
      <c r="F92" s="15"/>
      <c r="G92" s="15"/>
      <c r="H92" s="15"/>
      <c r="I92" s="15"/>
    </row>
    <row r="93" spans="1:47" ht="30" customHeight="1" x14ac:dyDescent="0.25">
      <c r="A93" s="98" t="s">
        <v>98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100"/>
      <c r="AD93" s="100"/>
      <c r="AE93" s="100"/>
      <c r="AF93" s="100"/>
      <c r="AG93" s="101"/>
      <c r="AH93" s="101"/>
      <c r="AI93" s="102"/>
      <c r="AJ93" s="102"/>
      <c r="AK93" s="102"/>
      <c r="AL93" s="103"/>
      <c r="AM93" s="104"/>
      <c r="AN93" s="102"/>
      <c r="AO93" s="102"/>
      <c r="AP93" s="102"/>
      <c r="AQ93" s="102"/>
      <c r="AR93" s="104"/>
      <c r="AS93" s="105"/>
    </row>
    <row r="94" spans="1:47" ht="13.5" customHeight="1" x14ac:dyDescent="0.25">
      <c r="A94" s="106"/>
      <c r="B94"/>
      <c r="C94"/>
      <c r="D94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100"/>
      <c r="AD94" s="100"/>
      <c r="AE94" s="100"/>
      <c r="AF94" s="100"/>
      <c r="AG94" s="101"/>
      <c r="AH94" s="101"/>
      <c r="AI94" s="102"/>
      <c r="AJ94" s="102"/>
      <c r="AK94" s="102"/>
      <c r="AL94" s="103"/>
      <c r="AM94" s="104"/>
      <c r="AN94" s="102"/>
      <c r="AO94" s="102"/>
      <c r="AP94" s="102"/>
      <c r="AQ94" s="102"/>
      <c r="AR94" s="104"/>
      <c r="AS94" s="105"/>
    </row>
    <row r="95" spans="1:47" ht="36" customHeight="1" x14ac:dyDescent="0.25">
      <c r="A95" s="94" t="s">
        <v>14</v>
      </c>
      <c r="B95" s="94" t="s">
        <v>19</v>
      </c>
      <c r="C95" s="94" t="s">
        <v>17</v>
      </c>
      <c r="D95" s="162" t="s">
        <v>99</v>
      </c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"/>
      <c r="AU95" s="9"/>
    </row>
    <row r="96" spans="1:47" ht="18.75" customHeight="1" x14ac:dyDescent="0.25">
      <c r="A96" s="94">
        <v>1</v>
      </c>
      <c r="B96" s="94">
        <v>2</v>
      </c>
      <c r="C96" s="94">
        <v>3</v>
      </c>
      <c r="D96" s="162">
        <v>4</v>
      </c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"/>
      <c r="AU96" s="9"/>
    </row>
    <row r="97" spans="1:47" ht="18.75" customHeight="1" x14ac:dyDescent="0.25">
      <c r="A97" s="94"/>
      <c r="B97" s="167" t="s">
        <v>48</v>
      </c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9"/>
      <c r="AU97" s="9"/>
    </row>
    <row r="98" spans="1:47" ht="34.5" customHeight="1" x14ac:dyDescent="0.25">
      <c r="A98" s="94">
        <v>1</v>
      </c>
      <c r="B98" s="94" t="s">
        <v>66</v>
      </c>
      <c r="C98" s="94" t="s">
        <v>100</v>
      </c>
      <c r="D98" s="162" t="s">
        <v>101</v>
      </c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"/>
      <c r="AU98" s="9"/>
    </row>
    <row r="99" spans="1:47" ht="20.25" customHeight="1" x14ac:dyDescent="0.25">
      <c r="A99" s="94">
        <v>2</v>
      </c>
      <c r="B99" s="94" t="s">
        <v>67</v>
      </c>
      <c r="C99" s="94" t="s">
        <v>22</v>
      </c>
      <c r="D99" s="172" t="s">
        <v>103</v>
      </c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"/>
      <c r="AU99" s="9"/>
    </row>
    <row r="100" spans="1:47" ht="30" customHeight="1" x14ac:dyDescent="0.25">
      <c r="A100" s="94">
        <v>3</v>
      </c>
      <c r="B100" s="94" t="s">
        <v>68</v>
      </c>
      <c r="C100" s="94" t="s">
        <v>100</v>
      </c>
      <c r="D100" s="172"/>
      <c r="E100" s="172"/>
      <c r="F100" s="172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"/>
      <c r="AU100" s="9"/>
    </row>
    <row r="101" spans="1:47" ht="20.25" customHeight="1" x14ac:dyDescent="0.25">
      <c r="A101" s="94">
        <v>4</v>
      </c>
      <c r="B101" s="94" t="s">
        <v>69</v>
      </c>
      <c r="C101" s="32" t="s">
        <v>90</v>
      </c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"/>
      <c r="AU101" s="9"/>
    </row>
    <row r="102" spans="1:47" ht="30" customHeight="1" x14ac:dyDescent="0.25">
      <c r="A102" s="94"/>
      <c r="B102" s="168" t="s">
        <v>102</v>
      </c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  <c r="R102" s="16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9"/>
      <c r="AU102" s="9"/>
    </row>
    <row r="103" spans="1:47" ht="24.95" customHeight="1" x14ac:dyDescent="0.25">
      <c r="A103" s="94">
        <v>1</v>
      </c>
      <c r="B103" s="94" t="s">
        <v>66</v>
      </c>
      <c r="C103" s="94" t="s">
        <v>100</v>
      </c>
      <c r="D103" s="172" t="s">
        <v>104</v>
      </c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"/>
      <c r="AU103" s="9"/>
    </row>
    <row r="104" spans="1:47" ht="24.95" customHeight="1" x14ac:dyDescent="0.25">
      <c r="A104" s="94">
        <v>2</v>
      </c>
      <c r="B104" s="94" t="s">
        <v>67</v>
      </c>
      <c r="C104" s="94" t="s">
        <v>22</v>
      </c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"/>
      <c r="AU104" s="9"/>
    </row>
    <row r="105" spans="1:47" ht="33.75" customHeight="1" x14ac:dyDescent="0.25">
      <c r="A105" s="94">
        <v>3</v>
      </c>
      <c r="B105" s="94" t="s">
        <v>68</v>
      </c>
      <c r="C105" s="94" t="s">
        <v>100</v>
      </c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"/>
      <c r="AU105" s="9"/>
    </row>
    <row r="106" spans="1:47" ht="18" customHeight="1" x14ac:dyDescent="0.25">
      <c r="A106" s="94">
        <v>4</v>
      </c>
      <c r="B106" s="94" t="s">
        <v>69</v>
      </c>
      <c r="C106" s="32" t="s">
        <v>90</v>
      </c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"/>
      <c r="AU106" s="9"/>
    </row>
    <row r="107" spans="1:47" ht="12.75" customHeight="1" x14ac:dyDescent="0.25">
      <c r="B107" s="15"/>
      <c r="C107" s="15"/>
      <c r="D107" s="15"/>
      <c r="E107" s="15"/>
      <c r="F107" s="15"/>
      <c r="G107" s="15"/>
      <c r="H107" s="15"/>
      <c r="I107" s="15"/>
    </row>
    <row r="108" spans="1:47" ht="30" customHeight="1" x14ac:dyDescent="0.25">
      <c r="A108" s="109" t="s">
        <v>105</v>
      </c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00"/>
      <c r="AD108" s="100"/>
      <c r="AE108" s="100"/>
      <c r="AF108" s="100"/>
      <c r="AG108" s="101"/>
      <c r="AH108" s="101"/>
      <c r="AI108" s="102"/>
      <c r="AJ108" s="102"/>
      <c r="AK108" s="102"/>
      <c r="AL108" s="103"/>
      <c r="AM108" s="104"/>
      <c r="AN108" s="102"/>
      <c r="AO108" s="102"/>
      <c r="AP108" s="102"/>
      <c r="AQ108" s="102"/>
      <c r="AR108" s="104"/>
      <c r="AS108" s="105"/>
    </row>
    <row r="109" spans="1:47" ht="36" customHeight="1" x14ac:dyDescent="0.25">
      <c r="A109" s="166" t="s">
        <v>106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</row>
    <row r="110" spans="1:47" ht="13.5" customHeight="1" x14ac:dyDescent="0.25">
      <c r="B110" s="15"/>
      <c r="C110" s="15"/>
      <c r="D110" s="15"/>
      <c r="E110" s="15"/>
      <c r="F110" s="15"/>
      <c r="G110" s="15"/>
      <c r="H110" s="15"/>
      <c r="I110" s="15"/>
    </row>
    <row r="111" spans="1:47" ht="38.25" customHeight="1" x14ac:dyDescent="0.25">
      <c r="A111" s="45" t="s">
        <v>70</v>
      </c>
      <c r="B111" s="45"/>
      <c r="C111" s="15"/>
      <c r="D111" s="15"/>
      <c r="E111" s="15"/>
      <c r="F111" s="15"/>
      <c r="G111" s="15"/>
      <c r="H111" s="15"/>
      <c r="I111" s="15"/>
    </row>
    <row r="112" spans="1:47" ht="15.75" x14ac:dyDescent="0.25">
      <c r="A112" s="45"/>
      <c r="B112" s="45"/>
      <c r="C112" s="15"/>
      <c r="D112" s="15"/>
      <c r="E112" s="15"/>
      <c r="F112" s="15"/>
      <c r="G112" s="15"/>
      <c r="H112" s="15"/>
      <c r="I112" s="15"/>
    </row>
    <row r="113" spans="1:17" ht="15.75" x14ac:dyDescent="0.25">
      <c r="A113" s="45"/>
      <c r="B113" s="63" t="s">
        <v>107</v>
      </c>
      <c r="C113" s="15"/>
      <c r="D113" s="15"/>
      <c r="E113" s="15"/>
      <c r="F113" s="15"/>
      <c r="G113" s="15"/>
      <c r="H113" s="15"/>
      <c r="I113" s="15"/>
    </row>
    <row r="114" spans="1:17" x14ac:dyDescent="0.25">
      <c r="B114" s="15"/>
      <c r="C114" s="15"/>
      <c r="D114" s="15"/>
      <c r="E114" s="15"/>
      <c r="F114" s="15"/>
      <c r="G114" s="15"/>
      <c r="H114" s="15"/>
      <c r="I114" s="15"/>
    </row>
    <row r="117" spans="1:17" ht="15.75" x14ac:dyDescent="0.25">
      <c r="B117" s="4"/>
    </row>
    <row r="118" spans="1:17" ht="15.75" x14ac:dyDescent="0.25">
      <c r="B118" s="4" t="s">
        <v>72</v>
      </c>
      <c r="L118" s="138"/>
      <c r="M118" s="138"/>
      <c r="O118" s="118" t="s">
        <v>108</v>
      </c>
      <c r="P118" s="118"/>
      <c r="Q118" s="118"/>
    </row>
    <row r="119" spans="1:17" ht="15.75" x14ac:dyDescent="0.25">
      <c r="B119" s="13"/>
      <c r="L119" s="126" t="s">
        <v>20</v>
      </c>
      <c r="M119" s="126"/>
      <c r="O119" s="117" t="s">
        <v>109</v>
      </c>
      <c r="P119" s="117"/>
      <c r="Q119" s="117"/>
    </row>
    <row r="120" spans="1:17" ht="15.75" x14ac:dyDescent="0.25">
      <c r="B120" s="13"/>
      <c r="L120" s="83"/>
      <c r="M120" s="83"/>
      <c r="O120" s="84"/>
    </row>
    <row r="122" spans="1:17" ht="15.75" x14ac:dyDescent="0.25">
      <c r="B122" s="45" t="s">
        <v>75</v>
      </c>
      <c r="L122" s="138"/>
      <c r="M122" s="138"/>
      <c r="O122" s="118" t="s">
        <v>110</v>
      </c>
      <c r="P122" s="118"/>
      <c r="Q122" s="118"/>
    </row>
    <row r="123" spans="1:17" x14ac:dyDescent="0.25">
      <c r="L123" s="126" t="s">
        <v>20</v>
      </c>
      <c r="M123" s="126"/>
      <c r="O123" s="117" t="s">
        <v>109</v>
      </c>
      <c r="P123" s="117"/>
      <c r="Q123" s="117"/>
    </row>
  </sheetData>
  <mergeCells count="99">
    <mergeCell ref="B83:G83"/>
    <mergeCell ref="B59:F59"/>
    <mergeCell ref="B91:G91"/>
    <mergeCell ref="B85:G85"/>
    <mergeCell ref="A109:R109"/>
    <mergeCell ref="D95:R95"/>
    <mergeCell ref="D96:R96"/>
    <mergeCell ref="B97:R97"/>
    <mergeCell ref="D98:R98"/>
    <mergeCell ref="O118:Q118"/>
    <mergeCell ref="B102:R102"/>
    <mergeCell ref="D99:R101"/>
    <mergeCell ref="D103:R106"/>
    <mergeCell ref="B88:G88"/>
    <mergeCell ref="C47:Q47"/>
    <mergeCell ref="C48:Q48"/>
    <mergeCell ref="C49:Q49"/>
    <mergeCell ref="C50:Q50"/>
    <mergeCell ref="B72:G72"/>
    <mergeCell ref="B74:G74"/>
    <mergeCell ref="B80:G80"/>
    <mergeCell ref="P64:R64"/>
    <mergeCell ref="B58:F58"/>
    <mergeCell ref="F27:N27"/>
    <mergeCell ref="C33:O33"/>
    <mergeCell ref="B57:F57"/>
    <mergeCell ref="P38:R38"/>
    <mergeCell ref="C31:O31"/>
    <mergeCell ref="C32:O32"/>
    <mergeCell ref="J38:L38"/>
    <mergeCell ref="J55:L55"/>
    <mergeCell ref="Q13:R13"/>
    <mergeCell ref="Q14:R14"/>
    <mergeCell ref="Q16:R16"/>
    <mergeCell ref="Q17:R17"/>
    <mergeCell ref="G17:L17"/>
    <mergeCell ref="I20:J20"/>
    <mergeCell ref="L20:P20"/>
    <mergeCell ref="L19:P19"/>
    <mergeCell ref="G14:L14"/>
    <mergeCell ref="B14:C14"/>
    <mergeCell ref="B16:C16"/>
    <mergeCell ref="J64:L64"/>
    <mergeCell ref="B75:G75"/>
    <mergeCell ref="B68:G68"/>
    <mergeCell ref="I64:I65"/>
    <mergeCell ref="B67:G67"/>
    <mergeCell ref="B64:G65"/>
    <mergeCell ref="B66:G66"/>
    <mergeCell ref="B20:C20"/>
    <mergeCell ref="A38:A39"/>
    <mergeCell ref="B40:I40"/>
    <mergeCell ref="A55:A56"/>
    <mergeCell ref="G55:I55"/>
    <mergeCell ref="B43:I43"/>
    <mergeCell ref="B38:I39"/>
    <mergeCell ref="B55:F56"/>
    <mergeCell ref="B42:I42"/>
    <mergeCell ref="B41:I41"/>
    <mergeCell ref="A64:A65"/>
    <mergeCell ref="L122:M122"/>
    <mergeCell ref="H64:H65"/>
    <mergeCell ref="M64:O64"/>
    <mergeCell ref="B90:G90"/>
    <mergeCell ref="L118:M118"/>
    <mergeCell ref="B73:G73"/>
    <mergeCell ref="O119:Q119"/>
    <mergeCell ref="L119:M119"/>
    <mergeCell ref="B87:G87"/>
    <mergeCell ref="I9:L9"/>
    <mergeCell ref="I10:L10"/>
    <mergeCell ref="C24:O24"/>
    <mergeCell ref="C25:O25"/>
    <mergeCell ref="E19:G19"/>
    <mergeCell ref="I19:J19"/>
    <mergeCell ref="B22:R22"/>
    <mergeCell ref="Q19:R19"/>
    <mergeCell ref="B19:C19"/>
    <mergeCell ref="B13:C13"/>
    <mergeCell ref="B70:G70"/>
    <mergeCell ref="B78:G78"/>
    <mergeCell ref="B82:G82"/>
    <mergeCell ref="B89:G89"/>
    <mergeCell ref="L123:M123"/>
    <mergeCell ref="B17:C17"/>
    <mergeCell ref="B86:G86"/>
    <mergeCell ref="B84:G84"/>
    <mergeCell ref="E20:G20"/>
    <mergeCell ref="M38:O38"/>
    <mergeCell ref="Q20:R20"/>
    <mergeCell ref="M55:O55"/>
    <mergeCell ref="B81:H81"/>
    <mergeCell ref="B69:G69"/>
    <mergeCell ref="O123:Q123"/>
    <mergeCell ref="O122:Q122"/>
    <mergeCell ref="B71:G71"/>
    <mergeCell ref="B79:G79"/>
    <mergeCell ref="B77:G77"/>
    <mergeCell ref="B76:G76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9" orientation="landscape" verticalDpi="0" r:id="rId1"/>
  <rowBreaks count="3" manualBreakCount="3">
    <brk id="36" max="17" man="1"/>
    <brk id="69" max="17" man="1"/>
    <brk id="91" max="17" man="1"/>
  </rowBreaks>
  <colBreaks count="1" manualBreakCount="1">
    <brk id="18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1417310</vt:lpstr>
      <vt:lpstr>'1417310'!Область_друку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2023-02-17T13:21:11Z</cp:lastPrinted>
  <dcterms:created xsi:type="dcterms:W3CDTF">2019-01-14T08:15:45Z</dcterms:created>
  <dcterms:modified xsi:type="dcterms:W3CDTF">2023-02-21T15:20:45Z</dcterms:modified>
</cp:coreProperties>
</file>