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M-18\Pochta\2024\Березень\1103\Звіти УКБ\"/>
    </mc:Choice>
  </mc:AlternateContent>
  <bookViews>
    <workbookView xWindow="0" yWindow="0" windowWidth="28800" windowHeight="10830"/>
  </bookViews>
  <sheets>
    <sheet name="1513230" sheetId="3" r:id="rId1"/>
  </sheets>
  <definedNames>
    <definedName name="_xlnm.Print_Area" localSheetId="0">'1513230'!$A$1:$M$132</definedName>
  </definedNames>
  <calcPr calcId="152511"/>
</workbook>
</file>

<file path=xl/calcChain.xml><?xml version="1.0" encoding="utf-8"?>
<calcChain xmlns="http://schemas.openxmlformats.org/spreadsheetml/2006/main">
  <c r="J68" i="3" l="1"/>
  <c r="J37" i="3"/>
  <c r="H38" i="3"/>
  <c r="I38" i="3"/>
  <c r="K38" i="3"/>
  <c r="F37" i="3"/>
  <c r="L37" i="3"/>
  <c r="M37" i="3"/>
  <c r="F36" i="3"/>
  <c r="G36" i="3"/>
  <c r="F35" i="3"/>
  <c r="F34" i="3"/>
  <c r="L34" i="3"/>
  <c r="M34" i="3"/>
  <c r="F33" i="3"/>
  <c r="L33" i="3"/>
  <c r="L101" i="3"/>
  <c r="K101" i="3"/>
  <c r="M101" i="3"/>
  <c r="J101" i="3"/>
  <c r="G101" i="3"/>
  <c r="L99" i="3"/>
  <c r="K99" i="3"/>
  <c r="J99" i="3"/>
  <c r="G99" i="3"/>
  <c r="L97" i="3"/>
  <c r="K97" i="3"/>
  <c r="M97" i="3"/>
  <c r="J97" i="3"/>
  <c r="G97" i="3"/>
  <c r="L95" i="3"/>
  <c r="K95" i="3"/>
  <c r="M95" i="3"/>
  <c r="J95" i="3"/>
  <c r="G95" i="3"/>
  <c r="L92" i="3"/>
  <c r="K92" i="3"/>
  <c r="M92" i="3"/>
  <c r="J92" i="3"/>
  <c r="G92" i="3"/>
  <c r="L90" i="3"/>
  <c r="K90" i="3"/>
  <c r="J90" i="3"/>
  <c r="G90" i="3"/>
  <c r="L88" i="3"/>
  <c r="M88" i="3"/>
  <c r="K88" i="3"/>
  <c r="J88" i="3"/>
  <c r="G88" i="3"/>
  <c r="L86" i="3"/>
  <c r="K86" i="3"/>
  <c r="J86" i="3"/>
  <c r="G86" i="3"/>
  <c r="L83" i="3"/>
  <c r="K83" i="3"/>
  <c r="J83" i="3"/>
  <c r="G83" i="3"/>
  <c r="L81" i="3"/>
  <c r="K81" i="3"/>
  <c r="M81" i="3"/>
  <c r="J81" i="3"/>
  <c r="G81" i="3"/>
  <c r="L79" i="3"/>
  <c r="K79" i="3"/>
  <c r="M79" i="3"/>
  <c r="J79" i="3"/>
  <c r="G79" i="3"/>
  <c r="L77" i="3"/>
  <c r="K77" i="3"/>
  <c r="J77" i="3"/>
  <c r="G77" i="3"/>
  <c r="L74" i="3"/>
  <c r="M74" i="3"/>
  <c r="K74" i="3"/>
  <c r="J74" i="3"/>
  <c r="G74" i="3"/>
  <c r="L72" i="3"/>
  <c r="M72" i="3"/>
  <c r="K72" i="3"/>
  <c r="J72" i="3"/>
  <c r="G72" i="3"/>
  <c r="L70" i="3"/>
  <c r="K70" i="3"/>
  <c r="J70" i="3"/>
  <c r="G70" i="3"/>
  <c r="L68" i="3"/>
  <c r="K68" i="3"/>
  <c r="G68" i="3"/>
  <c r="L35" i="3"/>
  <c r="M35" i="3"/>
  <c r="E38" i="3"/>
  <c r="J34" i="3"/>
  <c r="J35" i="3"/>
  <c r="J36" i="3"/>
  <c r="J33" i="3"/>
  <c r="G35" i="3"/>
  <c r="L61" i="3"/>
  <c r="M61" i="3"/>
  <c r="J61" i="3"/>
  <c r="K61" i="3"/>
  <c r="G61" i="3"/>
  <c r="K59" i="3"/>
  <c r="J59" i="3"/>
  <c r="J50" i="3"/>
  <c r="L63" i="3"/>
  <c r="M63" i="3"/>
  <c r="L65" i="3"/>
  <c r="K63" i="3"/>
  <c r="K65" i="3"/>
  <c r="M65" i="3"/>
  <c r="J63" i="3"/>
  <c r="J65" i="3"/>
  <c r="G63" i="3"/>
  <c r="G65" i="3"/>
  <c r="K50" i="3"/>
  <c r="G59" i="3"/>
  <c r="L59" i="3"/>
  <c r="M59" i="3"/>
  <c r="G50" i="3"/>
  <c r="L50" i="3"/>
  <c r="M50" i="3"/>
  <c r="M83" i="3"/>
  <c r="M90" i="3"/>
  <c r="M99" i="3"/>
  <c r="M86" i="3"/>
  <c r="M77" i="3"/>
  <c r="M70" i="3"/>
  <c r="M68" i="3"/>
  <c r="G37" i="3"/>
  <c r="G34" i="3"/>
  <c r="F38" i="3"/>
  <c r="J38" i="3"/>
  <c r="M33" i="3"/>
  <c r="L36" i="3"/>
  <c r="M36" i="3"/>
  <c r="G33" i="3"/>
  <c r="G38" i="3"/>
  <c r="M38" i="3"/>
  <c r="L38" i="3"/>
</calcChain>
</file>

<file path=xl/sharedStrings.xml><?xml version="1.0" encoding="utf-8"?>
<sst xmlns="http://schemas.openxmlformats.org/spreadsheetml/2006/main" count="219" uniqueCount="87">
  <si>
    <t>(найменування головного розпорядника коштів місцевого бюджету)</t>
  </si>
  <si>
    <t>1.</t>
  </si>
  <si>
    <t>2.</t>
  </si>
  <si>
    <t>3.</t>
  </si>
  <si>
    <t>N з/п</t>
  </si>
  <si>
    <t>Завдання</t>
  </si>
  <si>
    <t>Усього</t>
  </si>
  <si>
    <t>Одиниця виміру</t>
  </si>
  <si>
    <t>Джерело інформації</t>
  </si>
  <si>
    <t>затрат</t>
  </si>
  <si>
    <t>продукту</t>
  </si>
  <si>
    <t>ефективності</t>
  </si>
  <si>
    <t>якості</t>
  </si>
  <si>
    <t>(підпис)</t>
  </si>
  <si>
    <t>(найменування відповідального виконавця)</t>
  </si>
  <si>
    <t>Звіт</t>
  </si>
  <si>
    <t>Затверджено у паспорті бюджетної програми</t>
  </si>
  <si>
    <t>Відхилення</t>
  </si>
  <si>
    <t>загальний фонд</t>
  </si>
  <si>
    <t>спеціальний фонд</t>
  </si>
  <si>
    <t>усього</t>
  </si>
  <si>
    <t>Показники</t>
  </si>
  <si>
    <t>N
з/п</t>
  </si>
  <si>
    <t>Ціль державної політики</t>
  </si>
  <si>
    <t>гривень</t>
  </si>
  <si>
    <t>4. Цілі державної політики, на досягнення яких спрямовано реалізацію бюджетної програми</t>
  </si>
  <si>
    <t>5. Мета бюджетної програми</t>
  </si>
  <si>
    <t>6. Завдання бюджетної програми</t>
  </si>
  <si>
    <t>7. Видатки (надані кредити з бюджету) та напрями використання бюджетних коштів за бюджетною програмою</t>
  </si>
  <si>
    <t>Напрями використання бюджетних коштів*</t>
  </si>
  <si>
    <t>Касові видатки (надані кредити з бюджету)</t>
  </si>
  <si>
    <t>8. Видатки (надані кредити з бюджету) на реалізацію місцевих/регіональних програм, які виконуються в межах бюджетної програми</t>
  </si>
  <si>
    <t>Найменування місцевої/ регіональної програми</t>
  </si>
  <si>
    <t>9. Результативні показники бюджетної програми та аналіз їх виконання</t>
  </si>
  <si>
    <t>Фактичні результативні показники, досягнуті за рахунок касових видатків (наданих кредитів з бюджету)</t>
  </si>
  <si>
    <t>Пояснення щодо причин розбіжностей між фактичними та затвердженими результативними показниками</t>
  </si>
  <si>
    <t>10. Узагальнений висновок про виконання бюджетної програми.</t>
  </si>
  <si>
    <t>____________</t>
  </si>
  <si>
    <t>(код за ЄДРПОУ)</t>
  </si>
  <si>
    <t>(код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</si>
  <si>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</si>
  <si>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>(код бюджету)</t>
  </si>
  <si>
    <t>(найменування бюджетної програми згідно з Типовою програмною класифікацією видатків та кредитування місцевого бюджету)</t>
  </si>
  <si>
    <t>ЗАТВЕРДЖЕНО
Наказ Міністерства фінансів України
26 серпня 2014 року N 836
(у редакції наказу Міністерства фінансів України
від 01 листопада 2022 року N 359)</t>
  </si>
  <si>
    <t>7.1. Аналіз розділу "Видатки (надані кредити з бюджету) та напрями використання бюджетних коштів за бюджетною програмою"</t>
  </si>
  <si>
    <t>7.2. Пояснення щодо причин відхилення обсягів касових видатків (наданих кредитів з бюджету) за напрямом використання бюджетних коштів від обсягів, затверджених у паспорті бюджетної програми**</t>
  </si>
  <si>
    <t>Пояснення</t>
  </si>
  <si>
    <t>9.1. Аналіз показників бюджетної програми</t>
  </si>
  <si>
    <t>9.2. Пояснення щодо причин розбіжностей між фактичними та затвердженими результативними показниками***</t>
  </si>
  <si>
    <t>9.3. Аналіз стану виконання результативних показників</t>
  </si>
  <si>
    <t>____________
* Зазначаються всі напрями використання бюджетних коштів, затверджені у паспорті бюджетної програми.
** Зазначаються пояснення щодо причин відхилення обсягів касових видатків (наданих кредитів з бюджету) за напрямом використання бюджетних коштів від обсягів, затверджених у паспорті бюджетної програми.
*** Зазначаються пояснення щодо причин розбіжностей між фактичними та затвердженими результативними показниками.</t>
  </si>
  <si>
    <t>(Власне ім'я, ПРІЗВИЩЕ)</t>
  </si>
  <si>
    <t>Управління капітального будівництва Хмельницької міської ради</t>
  </si>
  <si>
    <t>02498582</t>
  </si>
  <si>
    <t>кв.м</t>
  </si>
  <si>
    <t>проектна документація</t>
  </si>
  <si>
    <t>розрахунок</t>
  </si>
  <si>
    <t>%</t>
  </si>
  <si>
    <t>Начальник управління капітального будівництва Хмельницької міської риди</t>
  </si>
  <si>
    <t>Тетяна ПОЛІЩУК</t>
  </si>
  <si>
    <t>грн</t>
  </si>
  <si>
    <t>Бюджетна програма виконана частково. Реалізацію даної програми буде продовжено у наступні періоди.</t>
  </si>
  <si>
    <t>Обсяг видатків на будівництво</t>
  </si>
  <si>
    <t>середні витрати на об'єкт будівництва</t>
  </si>
  <si>
    <t xml:space="preserve">рівень готовності </t>
  </si>
  <si>
    <t>1070</t>
  </si>
  <si>
    <t>Видатки, пов'язані з наданням підтримки внутрішньо переміщеним та/або евакуйованим особам у зв'язку із введенням воєнного стану</t>
  </si>
  <si>
    <t>Вирішення невідкладних питань матеріально-технічного забезпечення внутрішньо переміщених осіб.</t>
  </si>
  <si>
    <t>Надання підтримки внутрішньо переміщеним особам у зв'язку із введенням воєного стану.</t>
  </si>
  <si>
    <t>Реконструкція з добудовою мережі електропостачання до земельної ділянки для будівництва внутрішньо переміщеним особам ( в т. ч. виготовлення проектної документації)</t>
  </si>
  <si>
    <t>кількість об'єктів</t>
  </si>
  <si>
    <t>Кошти неосвоєні в повному обсязі у зв'язку з довготривалим терміном отримання вихідних даних для виготовлення проектної документації</t>
  </si>
  <si>
    <t>Заступник начальника управління капітального будівництва Хмельницької міської ради</t>
  </si>
  <si>
    <t>Віра ГАМАН</t>
  </si>
  <si>
    <t>про виконання паспорта бюджетної програми місцевого бюджету на 2023 рік</t>
  </si>
  <si>
    <t>2256400000</t>
  </si>
  <si>
    <t xml:space="preserve">Нове будівництво житла для внутрішньо переміщених осіб в м. Хмельницькому , в т.ч. виготовлення проектної документації </t>
  </si>
  <si>
    <t>Реконструкція з добудовою мережі водопостачання та каналізації до земельної ділянки для будівництва житла внутрішньо переміщеним особам в м. Хмельницькому (в тому числі виготовлення проектної документації)</t>
  </si>
  <si>
    <t xml:space="preserve">Нове будівництво мереж газопостачання до будинків для внутрішньо переміщених осіб в м. Хмельницькому, в тому числі виготовлення проектної документації </t>
  </si>
  <si>
    <t xml:space="preserve">Реконструкція з добудовою мережі електропостачання до земельної ділянки для будівництва житла внутрішньо переміщеним особам (в тому числі виготовлення проектної документації) </t>
  </si>
  <si>
    <t>Нове будівництво багатоквартирних житлових будинків для внутрішньо переміщених осіб на вул. Озерна, 6/2-Г в м. Хмельницькому та інженерних мереж, в т.ч. виготовлення проектних документацій</t>
  </si>
  <si>
    <t>Програма економічного і соціального розвитку Хмельницької міської територіальної громади на 2023 рік</t>
  </si>
  <si>
    <t>Реконструкція з добудовою мережі водопостачання та каналізації до земельної ділянки для будівництва житла внутрішньо переміщеним особам (в т.ч. виготовлення проектної документації)</t>
  </si>
  <si>
    <t xml:space="preserve">Кошти освоєні в обсязі необхідному для виконання поставлених цілей. </t>
  </si>
  <si>
    <t>Кошти освоєні в обсязі необхідному для виконання поставлених цілей. Виговлена проектна документація, яка пройшла державну експертизу.</t>
  </si>
  <si>
    <t xml:space="preserve">Кошти освоєні в повному обсязі.  </t>
  </si>
  <si>
    <t xml:space="preserve">Результативні показники не відповідають плановим у зв'язку з економією бюджетних коштів на виготовлення проектних документацій.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</si>
</sst>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7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86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vertical="center" wrapText="1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center" wrapText="1"/>
    </xf>
    <xf numFmtId="0" fontId="6" fillId="0" borderId="0" xfId="0" applyFont="1"/>
    <xf numFmtId="0" fontId="2" fillId="0" borderId="0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6" fillId="0" borderId="0" xfId="0" applyFont="1" applyBorder="1" applyAlignment="1"/>
    <xf numFmtId="0" fontId="4" fillId="0" borderId="0" xfId="0" applyFont="1"/>
    <xf numFmtId="49" fontId="6" fillId="0" borderId="2" xfId="0" applyNumberFormat="1" applyFont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wrapText="1"/>
    </xf>
    <xf numFmtId="0" fontId="2" fillId="0" borderId="0" xfId="0" applyFont="1" applyBorder="1" applyAlignment="1">
      <alignment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0" xfId="0" applyFont="1" applyFill="1"/>
    <xf numFmtId="0" fontId="2" fillId="0" borderId="1" xfId="0" applyFont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6" fillId="2" borderId="0" xfId="0" applyFont="1" applyFill="1"/>
    <xf numFmtId="0" fontId="2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2" fontId="2" fillId="0" borderId="1" xfId="1" applyNumberFormat="1" applyFont="1" applyBorder="1" applyAlignment="1">
      <alignment horizontal="left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top" wrapText="1"/>
    </xf>
    <xf numFmtId="0" fontId="5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center" wrapText="1"/>
    </xf>
    <xf numFmtId="0" fontId="6" fillId="0" borderId="5" xfId="0" applyFont="1" applyBorder="1" applyAlignment="1">
      <alignment horizontal="center" wrapText="1"/>
    </xf>
    <xf numFmtId="0" fontId="6" fillId="0" borderId="6" xfId="0" applyFont="1" applyBorder="1" applyAlignment="1">
      <alignment horizontal="center" wrapText="1"/>
    </xf>
    <xf numFmtId="0" fontId="3" fillId="0" borderId="3" xfId="0" applyFont="1" applyBorder="1" applyAlignment="1">
      <alignment horizontal="center" vertical="top" wrapText="1"/>
    </xf>
    <xf numFmtId="0" fontId="6" fillId="0" borderId="4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 vertical="top" wrapText="1"/>
    </xf>
    <xf numFmtId="49" fontId="6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top"/>
    </xf>
    <xf numFmtId="0" fontId="6" fillId="2" borderId="1" xfId="0" applyFont="1" applyFill="1" applyBorder="1" applyAlignment="1">
      <alignment horizont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2" fontId="2" fillId="0" borderId="4" xfId="1" applyNumberFormat="1" applyFont="1" applyBorder="1" applyAlignment="1">
      <alignment horizontal="center" vertical="center" wrapText="1"/>
    </xf>
    <xf numFmtId="2" fontId="2" fillId="0" borderId="5" xfId="1" applyNumberFormat="1" applyFont="1" applyBorder="1" applyAlignment="1">
      <alignment horizontal="center" vertical="center" wrapText="1"/>
    </xf>
    <xf numFmtId="2" fontId="2" fillId="0" borderId="6" xfId="1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top"/>
    </xf>
    <xf numFmtId="0" fontId="3" fillId="0" borderId="0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/>
    </xf>
    <xf numFmtId="0" fontId="5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7" fillId="0" borderId="0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2" borderId="4" xfId="0" applyFont="1" applyFill="1" applyBorder="1" applyAlignment="1">
      <alignment horizontal="center" wrapText="1"/>
    </xf>
    <xf numFmtId="0" fontId="6" fillId="2" borderId="5" xfId="0" applyFont="1" applyFill="1" applyBorder="1" applyAlignment="1">
      <alignment horizontal="center" wrapText="1"/>
    </xf>
  </cellXfs>
  <cellStyles count="2">
    <cellStyle name="Звичайний" xfId="0" builtinId="0"/>
    <cellStyle name="Звичайни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2"/>
  <sheetViews>
    <sheetView tabSelected="1" zoomScaleNormal="100" workbookViewId="0">
      <selection activeCell="O19" sqref="O19"/>
    </sheetView>
  </sheetViews>
  <sheetFormatPr defaultRowHeight="15.75" x14ac:dyDescent="0.25"/>
  <cols>
    <col min="1" max="1" width="4.42578125" style="11" customWidth="1"/>
    <col min="2" max="2" width="13.28515625" style="11" customWidth="1"/>
    <col min="3" max="3" width="11.42578125" style="11" customWidth="1"/>
    <col min="4" max="4" width="9.140625" style="11"/>
    <col min="5" max="13" width="13" style="11" customWidth="1"/>
    <col min="14" max="16384" width="9.140625" style="11"/>
  </cols>
  <sheetData>
    <row r="1" spans="1:20" ht="15.75" customHeight="1" x14ac:dyDescent="0.25">
      <c r="J1" s="54" t="s">
        <v>43</v>
      </c>
      <c r="K1" s="54"/>
      <c r="L1" s="54"/>
      <c r="M1" s="54"/>
    </row>
    <row r="2" spans="1:20" x14ac:dyDescent="0.25">
      <c r="J2" s="54"/>
      <c r="K2" s="54"/>
      <c r="L2" s="54"/>
      <c r="M2" s="54"/>
    </row>
    <row r="3" spans="1:20" x14ac:dyDescent="0.25">
      <c r="J3" s="54"/>
      <c r="K3" s="54"/>
      <c r="L3" s="54"/>
      <c r="M3" s="54"/>
    </row>
    <row r="4" spans="1:20" x14ac:dyDescent="0.25">
      <c r="J4" s="54"/>
      <c r="K4" s="54"/>
      <c r="L4" s="54"/>
      <c r="M4" s="54"/>
    </row>
    <row r="5" spans="1:20" x14ac:dyDescent="0.25">
      <c r="A5" s="55" t="s">
        <v>15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</row>
    <row r="6" spans="1:20" x14ac:dyDescent="0.25">
      <c r="A6" s="55" t="s">
        <v>74</v>
      </c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</row>
    <row r="7" spans="1:20" x14ac:dyDescent="0.25">
      <c r="A7" s="63" t="s">
        <v>1</v>
      </c>
      <c r="B7" s="77">
        <v>1500000</v>
      </c>
      <c r="C7" s="77"/>
      <c r="E7" s="65" t="s">
        <v>52</v>
      </c>
      <c r="F7" s="65"/>
      <c r="G7" s="65"/>
      <c r="H7" s="65"/>
      <c r="I7" s="65"/>
      <c r="J7" s="65"/>
      <c r="K7" s="65"/>
      <c r="L7" s="14"/>
      <c r="M7" s="16" t="s">
        <v>53</v>
      </c>
    </row>
    <row r="8" spans="1:20" ht="24.75" customHeight="1" x14ac:dyDescent="0.25">
      <c r="A8" s="63"/>
      <c r="B8" s="78" t="s">
        <v>39</v>
      </c>
      <c r="C8" s="78"/>
      <c r="D8" s="15"/>
      <c r="E8" s="59" t="s">
        <v>0</v>
      </c>
      <c r="F8" s="59"/>
      <c r="G8" s="59"/>
      <c r="H8" s="59"/>
      <c r="I8" s="59"/>
      <c r="J8" s="59"/>
      <c r="K8" s="59"/>
      <c r="L8" s="9"/>
      <c r="M8" s="8" t="s">
        <v>38</v>
      </c>
    </row>
    <row r="9" spans="1:20" x14ac:dyDescent="0.25">
      <c r="A9" s="63" t="s">
        <v>2</v>
      </c>
      <c r="B9" s="77">
        <v>1510000</v>
      </c>
      <c r="C9" s="77"/>
      <c r="E9" s="65" t="s">
        <v>52</v>
      </c>
      <c r="F9" s="65"/>
      <c r="G9" s="65"/>
      <c r="H9" s="65"/>
      <c r="I9" s="65"/>
      <c r="J9" s="65"/>
      <c r="K9" s="65"/>
      <c r="L9" s="14"/>
      <c r="M9" s="16" t="s">
        <v>53</v>
      </c>
    </row>
    <row r="10" spans="1:20" ht="25.5" customHeight="1" x14ac:dyDescent="0.25">
      <c r="A10" s="63"/>
      <c r="B10" s="78" t="s">
        <v>39</v>
      </c>
      <c r="C10" s="78"/>
      <c r="D10" s="15"/>
      <c r="E10" s="59" t="s">
        <v>14</v>
      </c>
      <c r="F10" s="59"/>
      <c r="G10" s="59"/>
      <c r="H10" s="59"/>
      <c r="I10" s="59"/>
      <c r="J10" s="59"/>
      <c r="K10" s="59"/>
      <c r="L10" s="9"/>
      <c r="M10" s="9" t="s">
        <v>38</v>
      </c>
    </row>
    <row r="11" spans="1:20" ht="71.25" customHeight="1" x14ac:dyDescent="0.25">
      <c r="A11" s="63" t="s">
        <v>3</v>
      </c>
      <c r="B11" s="50">
        <v>1513230</v>
      </c>
      <c r="C11" s="50"/>
      <c r="D11" s="17"/>
      <c r="E11" s="83">
        <v>3230</v>
      </c>
      <c r="F11" s="83"/>
      <c r="G11" s="64" t="s">
        <v>65</v>
      </c>
      <c r="H11" s="64"/>
      <c r="I11" s="62" t="s">
        <v>66</v>
      </c>
      <c r="J11" s="62"/>
      <c r="K11" s="62"/>
      <c r="L11" s="18"/>
      <c r="M11" s="19" t="s">
        <v>75</v>
      </c>
      <c r="Q11" s="22"/>
      <c r="R11" s="22"/>
      <c r="S11" s="50"/>
      <c r="T11" s="50"/>
    </row>
    <row r="12" spans="1:20" ht="23.25" customHeight="1" x14ac:dyDescent="0.25">
      <c r="A12" s="63"/>
      <c r="B12" s="59" t="s">
        <v>39</v>
      </c>
      <c r="C12" s="59"/>
      <c r="D12" s="15"/>
      <c r="E12" s="79"/>
      <c r="F12" s="79"/>
      <c r="G12" s="79" t="s">
        <v>40</v>
      </c>
      <c r="H12" s="79"/>
      <c r="I12" s="79" t="s">
        <v>42</v>
      </c>
      <c r="J12" s="79"/>
      <c r="K12" s="79"/>
      <c r="L12" s="9"/>
      <c r="M12" s="9" t="s">
        <v>41</v>
      </c>
    </row>
    <row r="13" spans="1:20" ht="19.5" customHeight="1" x14ac:dyDescent="0.25">
      <c r="A13" s="48" t="s">
        <v>25</v>
      </c>
      <c r="B13" s="48"/>
      <c r="C13" s="48"/>
      <c r="D13" s="48"/>
      <c r="E13" s="48"/>
      <c r="F13" s="48"/>
      <c r="G13" s="48"/>
      <c r="H13" s="48"/>
      <c r="I13" s="48"/>
      <c r="J13" s="48"/>
      <c r="K13" s="48"/>
      <c r="L13" s="48"/>
      <c r="M13" s="48"/>
    </row>
    <row r="14" spans="1:20" x14ac:dyDescent="0.25">
      <c r="A14" s="1"/>
    </row>
    <row r="15" spans="1:20" ht="31.5" x14ac:dyDescent="0.25">
      <c r="A15" s="4" t="s">
        <v>22</v>
      </c>
      <c r="B15" s="47" t="s">
        <v>23</v>
      </c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</row>
    <row r="16" spans="1:20" ht="28.5" customHeight="1" x14ac:dyDescent="0.25">
      <c r="A16" s="4">
        <v>1</v>
      </c>
      <c r="B16" s="60" t="s">
        <v>66</v>
      </c>
      <c r="C16" s="61"/>
      <c r="D16" s="61"/>
      <c r="E16" s="61"/>
      <c r="F16" s="61"/>
      <c r="G16" s="61"/>
      <c r="H16" s="61"/>
      <c r="I16" s="61"/>
      <c r="J16" s="61"/>
      <c r="K16" s="61"/>
      <c r="L16" s="61"/>
      <c r="M16" s="61"/>
    </row>
    <row r="17" spans="1:26" x14ac:dyDescent="0.25">
      <c r="A17" s="4"/>
      <c r="B17" s="47"/>
      <c r="C17" s="47"/>
      <c r="D17" s="47"/>
      <c r="E17" s="47"/>
      <c r="F17" s="47"/>
      <c r="G17" s="47"/>
      <c r="H17" s="47"/>
      <c r="I17" s="47"/>
      <c r="J17" s="47"/>
      <c r="K17" s="47"/>
      <c r="L17" s="47"/>
      <c r="M17" s="47"/>
    </row>
    <row r="18" spans="1:26" x14ac:dyDescent="0.25">
      <c r="A18" s="1"/>
    </row>
    <row r="19" spans="1:26" ht="15.75" customHeight="1" x14ac:dyDescent="0.25">
      <c r="A19" s="3" t="s">
        <v>26</v>
      </c>
      <c r="E19" s="82" t="s">
        <v>67</v>
      </c>
      <c r="F19" s="82"/>
      <c r="G19" s="82"/>
      <c r="H19" s="82"/>
      <c r="I19" s="82"/>
      <c r="J19" s="82"/>
      <c r="K19" s="82"/>
      <c r="L19" s="82"/>
      <c r="M19" s="82"/>
    </row>
    <row r="20" spans="1:26" x14ac:dyDescent="0.25">
      <c r="A20" s="6"/>
    </row>
    <row r="21" spans="1:26" x14ac:dyDescent="0.25">
      <c r="A21" s="3" t="s">
        <v>27</v>
      </c>
    </row>
    <row r="22" spans="1:26" x14ac:dyDescent="0.25">
      <c r="A22" s="1"/>
    </row>
    <row r="23" spans="1:26" ht="32.25" customHeight="1" x14ac:dyDescent="0.25">
      <c r="A23" s="4" t="s">
        <v>22</v>
      </c>
      <c r="B23" s="47" t="s">
        <v>5</v>
      </c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</row>
    <row r="24" spans="1:26" ht="15.75" customHeight="1" x14ac:dyDescent="0.25">
      <c r="A24" s="4">
        <v>1</v>
      </c>
      <c r="B24" s="80" t="s">
        <v>68</v>
      </c>
      <c r="C24" s="81"/>
      <c r="D24" s="81"/>
      <c r="E24" s="81"/>
      <c r="F24" s="81"/>
      <c r="G24" s="81"/>
      <c r="H24" s="81"/>
      <c r="I24" s="81"/>
      <c r="J24" s="81"/>
      <c r="K24" s="81"/>
      <c r="L24" s="81"/>
      <c r="M24" s="81"/>
    </row>
    <row r="25" spans="1:26" x14ac:dyDescent="0.25">
      <c r="A25" s="4"/>
      <c r="B25" s="47"/>
      <c r="C25" s="47"/>
      <c r="D25" s="47"/>
      <c r="E25" s="47"/>
      <c r="F25" s="47"/>
      <c r="G25" s="47"/>
      <c r="H25" s="47"/>
      <c r="I25" s="47"/>
      <c r="J25" s="47"/>
      <c r="K25" s="47"/>
      <c r="L25" s="47"/>
      <c r="M25" s="47"/>
    </row>
    <row r="26" spans="1:26" x14ac:dyDescent="0.25">
      <c r="A26" s="1"/>
    </row>
    <row r="27" spans="1:26" x14ac:dyDescent="0.25">
      <c r="A27" s="3" t="s">
        <v>28</v>
      </c>
    </row>
    <row r="28" spans="1:26" ht="15.75" customHeight="1" x14ac:dyDescent="0.25">
      <c r="A28" s="11" t="s">
        <v>44</v>
      </c>
      <c r="B28" s="6"/>
      <c r="L28" s="6"/>
    </row>
    <row r="29" spans="1:26" x14ac:dyDescent="0.25">
      <c r="A29" s="1"/>
      <c r="M29" s="11" t="s">
        <v>24</v>
      </c>
    </row>
    <row r="30" spans="1:26" ht="30" customHeight="1" x14ac:dyDescent="0.25">
      <c r="A30" s="47" t="s">
        <v>22</v>
      </c>
      <c r="B30" s="47" t="s">
        <v>29</v>
      </c>
      <c r="C30" s="47"/>
      <c r="D30" s="47"/>
      <c r="E30" s="47" t="s">
        <v>16</v>
      </c>
      <c r="F30" s="47"/>
      <c r="G30" s="47"/>
      <c r="H30" s="47" t="s">
        <v>30</v>
      </c>
      <c r="I30" s="47"/>
      <c r="J30" s="47"/>
      <c r="K30" s="47" t="s">
        <v>17</v>
      </c>
      <c r="L30" s="47"/>
      <c r="M30" s="47"/>
      <c r="R30" s="53"/>
      <c r="S30" s="53"/>
      <c r="T30" s="53"/>
      <c r="U30" s="53"/>
      <c r="V30" s="53"/>
      <c r="W30" s="53"/>
      <c r="X30" s="53"/>
      <c r="Y30" s="53"/>
      <c r="Z30" s="53"/>
    </row>
    <row r="31" spans="1:26" ht="33" customHeight="1" x14ac:dyDescent="0.25">
      <c r="A31" s="47"/>
      <c r="B31" s="47"/>
      <c r="C31" s="47"/>
      <c r="D31" s="47"/>
      <c r="E31" s="4" t="s">
        <v>18</v>
      </c>
      <c r="F31" s="4" t="s">
        <v>19</v>
      </c>
      <c r="G31" s="4" t="s">
        <v>20</v>
      </c>
      <c r="H31" s="4" t="s">
        <v>18</v>
      </c>
      <c r="I31" s="4" t="s">
        <v>19</v>
      </c>
      <c r="J31" s="4" t="s">
        <v>20</v>
      </c>
      <c r="K31" s="4" t="s">
        <v>18</v>
      </c>
      <c r="L31" s="4" t="s">
        <v>19</v>
      </c>
      <c r="M31" s="4" t="s">
        <v>20</v>
      </c>
      <c r="R31" s="7"/>
      <c r="S31" s="7"/>
      <c r="T31" s="7"/>
      <c r="U31" s="7"/>
      <c r="V31" s="7"/>
      <c r="W31" s="7"/>
      <c r="X31" s="7"/>
      <c r="Y31" s="7"/>
      <c r="Z31" s="7"/>
    </row>
    <row r="32" spans="1:26" x14ac:dyDescent="0.25">
      <c r="A32" s="4">
        <v>1</v>
      </c>
      <c r="B32" s="47">
        <v>2</v>
      </c>
      <c r="C32" s="47"/>
      <c r="D32" s="47"/>
      <c r="E32" s="4">
        <v>3</v>
      </c>
      <c r="F32" s="4">
        <v>4</v>
      </c>
      <c r="G32" s="4">
        <v>5</v>
      </c>
      <c r="H32" s="4">
        <v>6</v>
      </c>
      <c r="I32" s="4">
        <v>7</v>
      </c>
      <c r="J32" s="4">
        <v>8</v>
      </c>
      <c r="K32" s="4">
        <v>9</v>
      </c>
      <c r="L32" s="4">
        <v>10</v>
      </c>
      <c r="M32" s="4">
        <v>11</v>
      </c>
      <c r="R32" s="7"/>
      <c r="S32" s="7"/>
      <c r="T32" s="7"/>
      <c r="U32" s="7"/>
      <c r="V32" s="7"/>
      <c r="W32" s="7"/>
      <c r="X32" s="7"/>
      <c r="Y32" s="7"/>
      <c r="Z32" s="7"/>
    </row>
    <row r="33" spans="1:26" ht="85.5" customHeight="1" x14ac:dyDescent="0.25">
      <c r="A33" s="23">
        <v>1</v>
      </c>
      <c r="B33" s="56" t="s">
        <v>76</v>
      </c>
      <c r="C33" s="57"/>
      <c r="D33" s="58"/>
      <c r="E33" s="23">
        <v>0</v>
      </c>
      <c r="F33" s="20">
        <f>650000+2000000-2192000</f>
        <v>458000</v>
      </c>
      <c r="G33" s="23">
        <f>E33+F33</f>
        <v>458000</v>
      </c>
      <c r="H33" s="23">
        <v>0</v>
      </c>
      <c r="I33" s="23">
        <v>457289</v>
      </c>
      <c r="J33" s="23">
        <f>H33+I33</f>
        <v>457289</v>
      </c>
      <c r="K33" s="23">
        <v>0</v>
      </c>
      <c r="L33" s="23">
        <f>I33-F33</f>
        <v>-711</v>
      </c>
      <c r="M33" s="23">
        <f>K33+L33</f>
        <v>-711</v>
      </c>
      <c r="R33" s="24"/>
      <c r="S33" s="24"/>
      <c r="T33" s="24"/>
      <c r="U33" s="24"/>
      <c r="V33" s="24"/>
      <c r="W33" s="24"/>
      <c r="X33" s="24"/>
      <c r="Y33" s="24"/>
      <c r="Z33" s="24"/>
    </row>
    <row r="34" spans="1:26" ht="139.5" customHeight="1" x14ac:dyDescent="0.25">
      <c r="A34" s="23">
        <v>2</v>
      </c>
      <c r="B34" s="56" t="s">
        <v>77</v>
      </c>
      <c r="C34" s="57"/>
      <c r="D34" s="58"/>
      <c r="E34" s="23">
        <v>0</v>
      </c>
      <c r="F34" s="20">
        <f>200000+700000-420000</f>
        <v>480000</v>
      </c>
      <c r="G34" s="23">
        <f>E34+F34</f>
        <v>480000</v>
      </c>
      <c r="H34" s="23">
        <v>0</v>
      </c>
      <c r="I34" s="23">
        <v>433188</v>
      </c>
      <c r="J34" s="23">
        <f>H34+I34</f>
        <v>433188</v>
      </c>
      <c r="K34" s="23">
        <v>0</v>
      </c>
      <c r="L34" s="23">
        <f>I34-F34</f>
        <v>-46812</v>
      </c>
      <c r="M34" s="23">
        <f>K34+L34</f>
        <v>-46812</v>
      </c>
      <c r="R34" s="24"/>
      <c r="S34" s="24"/>
      <c r="T34" s="24"/>
      <c r="U34" s="24"/>
      <c r="V34" s="24"/>
      <c r="W34" s="24"/>
      <c r="X34" s="24"/>
      <c r="Y34" s="24"/>
      <c r="Z34" s="24"/>
    </row>
    <row r="35" spans="1:26" ht="111.75" customHeight="1" x14ac:dyDescent="0.25">
      <c r="A35" s="23">
        <v>3</v>
      </c>
      <c r="B35" s="56" t="s">
        <v>78</v>
      </c>
      <c r="C35" s="57"/>
      <c r="D35" s="58"/>
      <c r="E35" s="23">
        <v>0</v>
      </c>
      <c r="F35" s="20">
        <f>200000+500000-300000</f>
        <v>400000</v>
      </c>
      <c r="G35" s="23">
        <f>E35+F35</f>
        <v>400000</v>
      </c>
      <c r="H35" s="23">
        <v>0</v>
      </c>
      <c r="I35" s="23">
        <v>238870</v>
      </c>
      <c r="J35" s="23">
        <f>H35+I35</f>
        <v>238870</v>
      </c>
      <c r="K35" s="23">
        <v>0</v>
      </c>
      <c r="L35" s="23">
        <f>I35-F35</f>
        <v>-161130</v>
      </c>
      <c r="M35" s="23">
        <f>K35+L35</f>
        <v>-161130</v>
      </c>
      <c r="R35" s="24"/>
      <c r="S35" s="24"/>
      <c r="T35" s="24"/>
      <c r="U35" s="24"/>
      <c r="V35" s="24"/>
      <c r="W35" s="24"/>
      <c r="X35" s="24"/>
      <c r="Y35" s="24"/>
      <c r="Z35" s="24"/>
    </row>
    <row r="36" spans="1:26" ht="119.25" customHeight="1" x14ac:dyDescent="0.25">
      <c r="A36" s="23">
        <v>4</v>
      </c>
      <c r="B36" s="56" t="s">
        <v>79</v>
      </c>
      <c r="C36" s="57"/>
      <c r="D36" s="58"/>
      <c r="E36" s="23">
        <v>0</v>
      </c>
      <c r="F36" s="20">
        <f>200000+1000000-440000</f>
        <v>760000</v>
      </c>
      <c r="G36" s="23">
        <f>E36+F36</f>
        <v>760000</v>
      </c>
      <c r="H36" s="23">
        <v>0</v>
      </c>
      <c r="I36" s="23">
        <v>676902</v>
      </c>
      <c r="J36" s="23">
        <f>H36+I36</f>
        <v>676902</v>
      </c>
      <c r="K36" s="23">
        <v>0</v>
      </c>
      <c r="L36" s="23">
        <f>I36-F36</f>
        <v>-83098</v>
      </c>
      <c r="M36" s="23">
        <f>K36+L36</f>
        <v>-83098</v>
      </c>
      <c r="R36" s="24"/>
      <c r="S36" s="24"/>
      <c r="T36" s="24"/>
      <c r="U36" s="24"/>
      <c r="V36" s="24"/>
      <c r="W36" s="24"/>
      <c r="X36" s="24"/>
      <c r="Y36" s="24"/>
      <c r="Z36" s="24"/>
    </row>
    <row r="37" spans="1:26" ht="139.5" customHeight="1" x14ac:dyDescent="0.25">
      <c r="A37" s="36">
        <v>5</v>
      </c>
      <c r="B37" s="70" t="s">
        <v>80</v>
      </c>
      <c r="C37" s="71"/>
      <c r="D37" s="72"/>
      <c r="E37" s="36">
        <v>0</v>
      </c>
      <c r="F37" s="20">
        <f>3000000-2000000</f>
        <v>1000000</v>
      </c>
      <c r="G37" s="36">
        <f>E37+F37</f>
        <v>1000000</v>
      </c>
      <c r="H37" s="36"/>
      <c r="I37" s="36">
        <v>520937</v>
      </c>
      <c r="J37" s="36">
        <f>H37+I37</f>
        <v>520937</v>
      </c>
      <c r="K37" s="36">
        <v>0</v>
      </c>
      <c r="L37" s="36">
        <f>I37-F37</f>
        <v>-479063</v>
      </c>
      <c r="M37" s="36">
        <f>K37+L37</f>
        <v>-479063</v>
      </c>
      <c r="R37" s="39"/>
      <c r="S37" s="39"/>
      <c r="T37" s="39"/>
      <c r="U37" s="39"/>
      <c r="V37" s="39"/>
      <c r="W37" s="39"/>
      <c r="X37" s="39"/>
      <c r="Y37" s="39"/>
      <c r="Z37" s="39"/>
    </row>
    <row r="38" spans="1:26" x14ac:dyDescent="0.25">
      <c r="A38" s="4"/>
      <c r="B38" s="47" t="s">
        <v>6</v>
      </c>
      <c r="C38" s="47"/>
      <c r="D38" s="47"/>
      <c r="E38" s="4">
        <f>SUM(E33:E36)</f>
        <v>0</v>
      </c>
      <c r="F38" s="40">
        <f t="shared" ref="F38:M38" si="0">SUM(F33:F37)</f>
        <v>3098000</v>
      </c>
      <c r="G38" s="40">
        <f t="shared" si="0"/>
        <v>3098000</v>
      </c>
      <c r="H38" s="40">
        <f t="shared" si="0"/>
        <v>0</v>
      </c>
      <c r="I38" s="40">
        <f t="shared" si="0"/>
        <v>2327186</v>
      </c>
      <c r="J38" s="40">
        <f t="shared" si="0"/>
        <v>2327186</v>
      </c>
      <c r="K38" s="40">
        <f t="shared" si="0"/>
        <v>0</v>
      </c>
      <c r="L38" s="40">
        <f t="shared" si="0"/>
        <v>-770814</v>
      </c>
      <c r="M38" s="40">
        <f t="shared" si="0"/>
        <v>-770814</v>
      </c>
      <c r="R38" s="7"/>
      <c r="S38" s="7"/>
      <c r="T38" s="7"/>
      <c r="U38" s="7"/>
      <c r="V38" s="7"/>
      <c r="W38" s="7"/>
      <c r="X38" s="7"/>
      <c r="Y38" s="7"/>
      <c r="Z38" s="7"/>
    </row>
    <row r="39" spans="1:26" ht="32.25" customHeight="1" x14ac:dyDescent="0.25">
      <c r="A39" s="67" t="s">
        <v>45</v>
      </c>
      <c r="B39" s="68"/>
      <c r="C39" s="68"/>
      <c r="D39" s="68"/>
      <c r="E39" s="68"/>
      <c r="F39" s="68"/>
      <c r="G39" s="68"/>
      <c r="H39" s="68"/>
      <c r="I39" s="68"/>
      <c r="J39" s="68"/>
      <c r="K39" s="68"/>
      <c r="L39" s="68"/>
      <c r="M39" s="68"/>
    </row>
    <row r="40" spans="1:26" ht="31.5" x14ac:dyDescent="0.25">
      <c r="A40" s="4" t="s">
        <v>22</v>
      </c>
      <c r="B40" s="47" t="s">
        <v>46</v>
      </c>
      <c r="C40" s="47"/>
      <c r="D40" s="47"/>
      <c r="E40" s="47"/>
      <c r="F40" s="47"/>
      <c r="G40" s="47"/>
      <c r="H40" s="47"/>
      <c r="I40" s="47"/>
      <c r="J40" s="47"/>
      <c r="K40" s="47"/>
      <c r="L40" s="47"/>
      <c r="M40" s="47"/>
    </row>
    <row r="41" spans="1:26" x14ac:dyDescent="0.25">
      <c r="A41" s="4">
        <v>1</v>
      </c>
      <c r="B41" s="47">
        <v>2</v>
      </c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</row>
    <row r="42" spans="1:26" x14ac:dyDescent="0.25">
      <c r="A42" s="13"/>
      <c r="B42" s="52" t="s">
        <v>71</v>
      </c>
      <c r="C42" s="52"/>
      <c r="D42" s="52"/>
      <c r="E42" s="52"/>
      <c r="F42" s="52"/>
      <c r="G42" s="52"/>
      <c r="H42" s="52"/>
      <c r="I42" s="52"/>
      <c r="J42" s="52"/>
      <c r="K42" s="52"/>
      <c r="L42" s="52"/>
      <c r="M42" s="52"/>
    </row>
    <row r="43" spans="1:26" x14ac:dyDescent="0.25">
      <c r="A43" s="1"/>
    </row>
    <row r="44" spans="1:26" ht="33" customHeight="1" x14ac:dyDescent="0.25">
      <c r="A44" s="69" t="s">
        <v>31</v>
      </c>
      <c r="B44" s="69"/>
      <c r="C44" s="69"/>
      <c r="D44" s="69"/>
      <c r="E44" s="69"/>
      <c r="F44" s="69"/>
      <c r="G44" s="69"/>
      <c r="H44" s="69"/>
      <c r="I44" s="69"/>
      <c r="J44" s="69"/>
      <c r="K44" s="69"/>
      <c r="L44" s="69"/>
      <c r="M44" s="69"/>
    </row>
    <row r="45" spans="1:26" x14ac:dyDescent="0.25">
      <c r="K45" s="6" t="s">
        <v>24</v>
      </c>
    </row>
    <row r="46" spans="1:26" x14ac:dyDescent="0.25">
      <c r="A46" s="1"/>
    </row>
    <row r="47" spans="1:26" ht="31.5" customHeight="1" x14ac:dyDescent="0.25">
      <c r="A47" s="47" t="s">
        <v>4</v>
      </c>
      <c r="B47" s="47" t="s">
        <v>32</v>
      </c>
      <c r="C47" s="47"/>
      <c r="D47" s="47"/>
      <c r="E47" s="47" t="s">
        <v>16</v>
      </c>
      <c r="F47" s="47"/>
      <c r="G47" s="47"/>
      <c r="H47" s="47" t="s">
        <v>30</v>
      </c>
      <c r="I47" s="47"/>
      <c r="J47" s="47"/>
      <c r="K47" s="47" t="s">
        <v>17</v>
      </c>
      <c r="L47" s="47"/>
      <c r="M47" s="47"/>
    </row>
    <row r="48" spans="1:26" ht="33.75" customHeight="1" x14ac:dyDescent="0.25">
      <c r="A48" s="47"/>
      <c r="B48" s="47"/>
      <c r="C48" s="47"/>
      <c r="D48" s="47"/>
      <c r="E48" s="4" t="s">
        <v>18</v>
      </c>
      <c r="F48" s="4" t="s">
        <v>19</v>
      </c>
      <c r="G48" s="4" t="s">
        <v>20</v>
      </c>
      <c r="H48" s="4" t="s">
        <v>18</v>
      </c>
      <c r="I48" s="4" t="s">
        <v>19</v>
      </c>
      <c r="J48" s="4" t="s">
        <v>20</v>
      </c>
      <c r="K48" s="4" t="s">
        <v>18</v>
      </c>
      <c r="L48" s="4" t="s">
        <v>19</v>
      </c>
      <c r="M48" s="4" t="s">
        <v>20</v>
      </c>
    </row>
    <row r="49" spans="1:14" x14ac:dyDescent="0.25">
      <c r="A49" s="4">
        <v>1</v>
      </c>
      <c r="B49" s="47">
        <v>2</v>
      </c>
      <c r="C49" s="47"/>
      <c r="D49" s="47"/>
      <c r="E49" s="4">
        <v>3</v>
      </c>
      <c r="F49" s="4">
        <v>4</v>
      </c>
      <c r="G49" s="4">
        <v>5</v>
      </c>
      <c r="H49" s="4">
        <v>6</v>
      </c>
      <c r="I49" s="4">
        <v>7</v>
      </c>
      <c r="J49" s="4">
        <v>8</v>
      </c>
      <c r="K49" s="4">
        <v>9</v>
      </c>
      <c r="L49" s="4">
        <v>10</v>
      </c>
      <c r="M49" s="4">
        <v>11</v>
      </c>
    </row>
    <row r="50" spans="1:14" ht="81" customHeight="1" x14ac:dyDescent="0.25">
      <c r="A50" s="4"/>
      <c r="B50" s="47" t="s">
        <v>81</v>
      </c>
      <c r="C50" s="47"/>
      <c r="D50" s="47"/>
      <c r="E50" s="10">
        <v>0</v>
      </c>
      <c r="F50" s="10">
        <v>3098000</v>
      </c>
      <c r="G50" s="10">
        <f>E50+F50</f>
        <v>3098000</v>
      </c>
      <c r="H50" s="10">
        <v>0</v>
      </c>
      <c r="I50" s="10">
        <v>2327186</v>
      </c>
      <c r="J50" s="10">
        <f>H50+I50</f>
        <v>2327186</v>
      </c>
      <c r="K50" s="10">
        <f>E50-H50</f>
        <v>0</v>
      </c>
      <c r="L50" s="10">
        <f>I50-F50</f>
        <v>-770814</v>
      </c>
      <c r="M50" s="10">
        <f>K50+L50</f>
        <v>-770814</v>
      </c>
    </row>
    <row r="51" spans="1:14" x14ac:dyDescent="0.25">
      <c r="A51" s="1"/>
    </row>
    <row r="52" spans="1:14" x14ac:dyDescent="0.25">
      <c r="A52" s="3" t="s">
        <v>33</v>
      </c>
    </row>
    <row r="53" spans="1:14" x14ac:dyDescent="0.25">
      <c r="A53" s="1" t="s">
        <v>47</v>
      </c>
    </row>
    <row r="54" spans="1:14" ht="74.25" customHeight="1" x14ac:dyDescent="0.25">
      <c r="A54" s="47" t="s">
        <v>4</v>
      </c>
      <c r="B54" s="47" t="s">
        <v>21</v>
      </c>
      <c r="C54" s="47" t="s">
        <v>7</v>
      </c>
      <c r="D54" s="47" t="s">
        <v>8</v>
      </c>
      <c r="E54" s="47" t="s">
        <v>16</v>
      </c>
      <c r="F54" s="47"/>
      <c r="G54" s="47"/>
      <c r="H54" s="47" t="s">
        <v>34</v>
      </c>
      <c r="I54" s="47"/>
      <c r="J54" s="47"/>
      <c r="K54" s="47" t="s">
        <v>17</v>
      </c>
      <c r="L54" s="47"/>
      <c r="M54" s="47"/>
    </row>
    <row r="55" spans="1:14" ht="57.75" customHeight="1" x14ac:dyDescent="0.25">
      <c r="A55" s="47"/>
      <c r="B55" s="47"/>
      <c r="C55" s="47"/>
      <c r="D55" s="47"/>
      <c r="E55" s="31" t="s">
        <v>18</v>
      </c>
      <c r="F55" s="31" t="s">
        <v>19</v>
      </c>
      <c r="G55" s="31" t="s">
        <v>20</v>
      </c>
      <c r="H55" s="31" t="s">
        <v>18</v>
      </c>
      <c r="I55" s="31" t="s">
        <v>19</v>
      </c>
      <c r="J55" s="31" t="s">
        <v>20</v>
      </c>
      <c r="K55" s="31" t="s">
        <v>18</v>
      </c>
      <c r="L55" s="31" t="s">
        <v>19</v>
      </c>
      <c r="M55" s="31" t="s">
        <v>20</v>
      </c>
    </row>
    <row r="56" spans="1:14" x14ac:dyDescent="0.25">
      <c r="A56" s="31">
        <v>1</v>
      </c>
      <c r="B56" s="31">
        <v>2</v>
      </c>
      <c r="C56" s="31">
        <v>3</v>
      </c>
      <c r="D56" s="31">
        <v>4</v>
      </c>
      <c r="E56" s="31">
        <v>5</v>
      </c>
      <c r="F56" s="31">
        <v>6</v>
      </c>
      <c r="G56" s="31">
        <v>7</v>
      </c>
      <c r="H56" s="31">
        <v>8</v>
      </c>
      <c r="I56" s="31">
        <v>9</v>
      </c>
      <c r="J56" s="31">
        <v>10</v>
      </c>
      <c r="K56" s="31">
        <v>11</v>
      </c>
      <c r="L56" s="31">
        <v>12</v>
      </c>
      <c r="M56" s="31">
        <v>13</v>
      </c>
    </row>
    <row r="57" spans="1:14" ht="312" customHeight="1" x14ac:dyDescent="0.25">
      <c r="A57" s="31"/>
      <c r="B57" s="38" t="s">
        <v>82</v>
      </c>
      <c r="C57" s="28"/>
      <c r="D57" s="28"/>
      <c r="E57" s="29"/>
      <c r="F57" s="29"/>
      <c r="G57" s="29"/>
      <c r="H57" s="29"/>
      <c r="I57" s="29"/>
      <c r="J57" s="29"/>
      <c r="K57" s="29"/>
      <c r="L57" s="29"/>
      <c r="M57" s="29"/>
      <c r="N57" s="30"/>
    </row>
    <row r="58" spans="1:14" ht="18" customHeight="1" x14ac:dyDescent="0.25">
      <c r="A58" s="31"/>
      <c r="B58" s="28" t="s">
        <v>9</v>
      </c>
      <c r="C58" s="28"/>
      <c r="D58" s="28"/>
      <c r="E58" s="29"/>
      <c r="F58" s="29"/>
      <c r="G58" s="29"/>
      <c r="H58" s="29"/>
      <c r="I58" s="29"/>
      <c r="J58" s="29"/>
      <c r="K58" s="29"/>
      <c r="L58" s="29"/>
      <c r="M58" s="29"/>
      <c r="N58" s="30"/>
    </row>
    <row r="59" spans="1:14" ht="72.75" customHeight="1" x14ac:dyDescent="0.25">
      <c r="A59" s="31"/>
      <c r="B59" s="2" t="s">
        <v>62</v>
      </c>
      <c r="C59" s="31" t="s">
        <v>60</v>
      </c>
      <c r="D59" s="31" t="s">
        <v>56</v>
      </c>
      <c r="E59" s="31">
        <v>0</v>
      </c>
      <c r="F59" s="31">
        <v>480000</v>
      </c>
      <c r="G59" s="31">
        <f>E59+F59</f>
        <v>480000</v>
      </c>
      <c r="H59" s="31">
        <v>0</v>
      </c>
      <c r="I59" s="31">
        <v>433188</v>
      </c>
      <c r="J59" s="31">
        <f>H59+I59</f>
        <v>433188</v>
      </c>
      <c r="K59" s="31">
        <f>E59-H59</f>
        <v>0</v>
      </c>
      <c r="L59" s="31">
        <f>I59-F59</f>
        <v>-46812</v>
      </c>
      <c r="M59" s="31">
        <f>K59+L59</f>
        <v>-46812</v>
      </c>
    </row>
    <row r="60" spans="1:14" x14ac:dyDescent="0.25">
      <c r="A60" s="31">
        <v>2</v>
      </c>
      <c r="B60" s="2" t="s">
        <v>10</v>
      </c>
      <c r="C60" s="31"/>
      <c r="D60" s="31"/>
      <c r="E60" s="31"/>
      <c r="F60" s="31"/>
      <c r="G60" s="31"/>
      <c r="H60" s="31"/>
      <c r="I60" s="31"/>
      <c r="J60" s="31"/>
      <c r="K60" s="31"/>
      <c r="L60" s="31"/>
      <c r="M60" s="31"/>
    </row>
    <row r="61" spans="1:14" ht="31.5" x14ac:dyDescent="0.25">
      <c r="A61" s="2"/>
      <c r="B61" s="2" t="s">
        <v>70</v>
      </c>
      <c r="C61" s="31" t="s">
        <v>54</v>
      </c>
      <c r="D61" s="31" t="s">
        <v>56</v>
      </c>
      <c r="E61" s="31">
        <v>0</v>
      </c>
      <c r="F61" s="20">
        <v>1</v>
      </c>
      <c r="G61" s="20">
        <f>E61+F61</f>
        <v>1</v>
      </c>
      <c r="H61" s="20">
        <v>0</v>
      </c>
      <c r="I61" s="20">
        <v>1</v>
      </c>
      <c r="J61" s="20">
        <f>H61+I61</f>
        <v>1</v>
      </c>
      <c r="K61" s="31">
        <f>E61-H61</f>
        <v>0</v>
      </c>
      <c r="L61" s="31">
        <f>I61-F61</f>
        <v>0</v>
      </c>
      <c r="M61" s="31">
        <f>K61+L61</f>
        <v>0</v>
      </c>
    </row>
    <row r="62" spans="1:14" ht="31.5" x14ac:dyDescent="0.25">
      <c r="A62" s="31">
        <v>3</v>
      </c>
      <c r="B62" s="2" t="s">
        <v>11</v>
      </c>
      <c r="C62" s="31"/>
      <c r="D62" s="31"/>
      <c r="E62" s="31"/>
      <c r="F62" s="31"/>
      <c r="G62" s="31"/>
      <c r="H62" s="31"/>
      <c r="I62" s="31"/>
      <c r="J62" s="31"/>
      <c r="K62" s="31"/>
      <c r="L62" s="31"/>
      <c r="M62" s="31"/>
    </row>
    <row r="63" spans="1:14" ht="63" x14ac:dyDescent="0.25">
      <c r="A63" s="31"/>
      <c r="B63" s="2" t="s">
        <v>63</v>
      </c>
      <c r="C63" s="31" t="s">
        <v>60</v>
      </c>
      <c r="D63" s="31" t="s">
        <v>55</v>
      </c>
      <c r="E63" s="31">
        <v>0</v>
      </c>
      <c r="F63" s="31">
        <v>0</v>
      </c>
      <c r="G63" s="31">
        <f>E63+F63</f>
        <v>0</v>
      </c>
      <c r="H63" s="31">
        <v>0</v>
      </c>
      <c r="I63" s="31">
        <v>0</v>
      </c>
      <c r="J63" s="31">
        <f>H63+I63</f>
        <v>0</v>
      </c>
      <c r="K63" s="31">
        <f>E63-H63</f>
        <v>0</v>
      </c>
      <c r="L63" s="31">
        <f>I63-F63</f>
        <v>0</v>
      </c>
      <c r="M63" s="31">
        <f>K63+L63</f>
        <v>0</v>
      </c>
    </row>
    <row r="64" spans="1:14" x14ac:dyDescent="0.25">
      <c r="A64" s="31">
        <v>4</v>
      </c>
      <c r="B64" s="2" t="s">
        <v>12</v>
      </c>
      <c r="C64" s="31"/>
      <c r="D64" s="31"/>
      <c r="E64" s="31"/>
      <c r="F64" s="31"/>
      <c r="G64" s="31"/>
      <c r="H64" s="31"/>
      <c r="I64" s="31"/>
      <c r="J64" s="31"/>
      <c r="K64" s="31"/>
      <c r="L64" s="31"/>
      <c r="M64" s="31"/>
    </row>
    <row r="65" spans="1:13" ht="31.5" x14ac:dyDescent="0.25">
      <c r="A65" s="2"/>
      <c r="B65" s="2" t="s">
        <v>64</v>
      </c>
      <c r="C65" s="31" t="s">
        <v>57</v>
      </c>
      <c r="D65" s="31" t="s">
        <v>56</v>
      </c>
      <c r="E65" s="31">
        <v>0</v>
      </c>
      <c r="F65" s="21">
        <v>0</v>
      </c>
      <c r="G65" s="31">
        <f>E65+F65</f>
        <v>0</v>
      </c>
      <c r="H65" s="31">
        <v>0</v>
      </c>
      <c r="I65" s="31">
        <v>0</v>
      </c>
      <c r="J65" s="31">
        <f>H65+I65</f>
        <v>0</v>
      </c>
      <c r="K65" s="31">
        <f>E65-H65</f>
        <v>0</v>
      </c>
      <c r="L65" s="31">
        <f>I65-F65</f>
        <v>0</v>
      </c>
      <c r="M65" s="31">
        <f>K65+L65</f>
        <v>0</v>
      </c>
    </row>
    <row r="66" spans="1:13" ht="240" customHeight="1" x14ac:dyDescent="0.25">
      <c r="A66" s="26"/>
      <c r="B66" s="25" t="s">
        <v>78</v>
      </c>
      <c r="C66" s="25"/>
      <c r="D66" s="25"/>
      <c r="E66" s="31"/>
      <c r="F66" s="21"/>
      <c r="G66" s="31"/>
      <c r="H66" s="31"/>
      <c r="I66" s="31"/>
      <c r="J66" s="31"/>
      <c r="K66" s="31"/>
      <c r="L66" s="31"/>
      <c r="M66" s="31"/>
    </row>
    <row r="67" spans="1:13" ht="18" customHeight="1" x14ac:dyDescent="0.25">
      <c r="A67" s="31"/>
      <c r="B67" s="25" t="s">
        <v>9</v>
      </c>
      <c r="C67" s="25"/>
      <c r="D67" s="28"/>
      <c r="E67" s="29"/>
      <c r="F67" s="29"/>
      <c r="G67" s="29"/>
      <c r="H67" s="29"/>
      <c r="I67" s="29"/>
      <c r="J67" s="29"/>
      <c r="K67" s="29"/>
      <c r="L67" s="29"/>
      <c r="M67" s="29"/>
    </row>
    <row r="68" spans="1:13" ht="72.75" customHeight="1" x14ac:dyDescent="0.25">
      <c r="A68" s="31"/>
      <c r="B68" s="2" t="s">
        <v>62</v>
      </c>
      <c r="C68" s="31" t="s">
        <v>60</v>
      </c>
      <c r="D68" s="31" t="s">
        <v>56</v>
      </c>
      <c r="E68" s="31">
        <v>0</v>
      </c>
      <c r="F68" s="31">
        <v>400000</v>
      </c>
      <c r="G68" s="31">
        <f>E68+F68</f>
        <v>400000</v>
      </c>
      <c r="H68" s="31">
        <v>0</v>
      </c>
      <c r="I68" s="31">
        <v>238871</v>
      </c>
      <c r="J68" s="31">
        <f>H68+I68</f>
        <v>238871</v>
      </c>
      <c r="K68" s="31">
        <f>E68-H68</f>
        <v>0</v>
      </c>
      <c r="L68" s="31">
        <f>I68-F68</f>
        <v>-161129</v>
      </c>
      <c r="M68" s="31">
        <f>K68+L68</f>
        <v>-161129</v>
      </c>
    </row>
    <row r="69" spans="1:13" x14ac:dyDescent="0.25">
      <c r="A69" s="31">
        <v>2</v>
      </c>
      <c r="B69" s="2" t="s">
        <v>10</v>
      </c>
      <c r="C69" s="31"/>
      <c r="D69" s="31"/>
      <c r="E69" s="31"/>
      <c r="F69" s="31"/>
      <c r="G69" s="31"/>
      <c r="H69" s="31"/>
      <c r="I69" s="31"/>
      <c r="J69" s="31"/>
      <c r="K69" s="31"/>
      <c r="L69" s="31"/>
      <c r="M69" s="31"/>
    </row>
    <row r="70" spans="1:13" ht="31.5" x14ac:dyDescent="0.25">
      <c r="A70" s="2"/>
      <c r="B70" s="2" t="s">
        <v>70</v>
      </c>
      <c r="C70" s="31" t="s">
        <v>54</v>
      </c>
      <c r="D70" s="31" t="s">
        <v>56</v>
      </c>
      <c r="E70" s="31">
        <v>0</v>
      </c>
      <c r="F70" s="20">
        <v>1</v>
      </c>
      <c r="G70" s="20">
        <f>E70+F70</f>
        <v>1</v>
      </c>
      <c r="H70" s="20">
        <v>0</v>
      </c>
      <c r="I70" s="20">
        <v>1</v>
      </c>
      <c r="J70" s="20">
        <f>H70+I70</f>
        <v>1</v>
      </c>
      <c r="K70" s="31">
        <f>E70-H70</f>
        <v>0</v>
      </c>
      <c r="L70" s="31">
        <f>I70-F70</f>
        <v>0</v>
      </c>
      <c r="M70" s="31">
        <f>K70+L70</f>
        <v>0</v>
      </c>
    </row>
    <row r="71" spans="1:13" ht="31.5" x14ac:dyDescent="0.25">
      <c r="A71" s="31">
        <v>3</v>
      </c>
      <c r="B71" s="2" t="s">
        <v>11</v>
      </c>
      <c r="C71" s="31"/>
      <c r="D71" s="31"/>
      <c r="E71" s="31"/>
      <c r="F71" s="31"/>
      <c r="G71" s="31"/>
      <c r="H71" s="31"/>
      <c r="I71" s="31"/>
      <c r="J71" s="31"/>
      <c r="K71" s="31"/>
      <c r="L71" s="31"/>
      <c r="M71" s="31"/>
    </row>
    <row r="72" spans="1:13" ht="63" x14ac:dyDescent="0.25">
      <c r="A72" s="31"/>
      <c r="B72" s="2" t="s">
        <v>63</v>
      </c>
      <c r="C72" s="31" t="s">
        <v>60</v>
      </c>
      <c r="D72" s="31" t="s">
        <v>55</v>
      </c>
      <c r="E72" s="31">
        <v>0</v>
      </c>
      <c r="F72" s="31">
        <v>0</v>
      </c>
      <c r="G72" s="31">
        <f>E72+F72</f>
        <v>0</v>
      </c>
      <c r="H72" s="31">
        <v>0</v>
      </c>
      <c r="I72" s="31">
        <v>0</v>
      </c>
      <c r="J72" s="31">
        <f>H72+I72</f>
        <v>0</v>
      </c>
      <c r="K72" s="31">
        <f>E72-H72</f>
        <v>0</v>
      </c>
      <c r="L72" s="31">
        <f>I72-F72</f>
        <v>0</v>
      </c>
      <c r="M72" s="31">
        <f>K72+L72</f>
        <v>0</v>
      </c>
    </row>
    <row r="73" spans="1:13" x14ac:dyDescent="0.25">
      <c r="A73" s="31">
        <v>4</v>
      </c>
      <c r="B73" s="2" t="s">
        <v>12</v>
      </c>
      <c r="C73" s="31"/>
      <c r="D73" s="31"/>
      <c r="E73" s="31"/>
      <c r="F73" s="31"/>
      <c r="G73" s="31"/>
      <c r="H73" s="31"/>
      <c r="I73" s="31"/>
      <c r="J73" s="31"/>
      <c r="K73" s="31"/>
      <c r="L73" s="31"/>
      <c r="M73" s="31"/>
    </row>
    <row r="74" spans="1:13" ht="31.5" x14ac:dyDescent="0.25">
      <c r="A74" s="2"/>
      <c r="B74" s="2" t="s">
        <v>64</v>
      </c>
      <c r="C74" s="31" t="s">
        <v>57</v>
      </c>
      <c r="D74" s="31" t="s">
        <v>56</v>
      </c>
      <c r="E74" s="31">
        <v>0</v>
      </c>
      <c r="F74" s="21">
        <v>0</v>
      </c>
      <c r="G74" s="31">
        <f>E74+F74</f>
        <v>0</v>
      </c>
      <c r="H74" s="31">
        <v>0</v>
      </c>
      <c r="I74" s="31">
        <v>0</v>
      </c>
      <c r="J74" s="31">
        <f>H74+I74</f>
        <v>0</v>
      </c>
      <c r="K74" s="31">
        <f>E74-H74</f>
        <v>0</v>
      </c>
      <c r="L74" s="31">
        <f>I74-F74</f>
        <v>0</v>
      </c>
      <c r="M74" s="31">
        <f>K74+L74</f>
        <v>0</v>
      </c>
    </row>
    <row r="75" spans="1:13" ht="298.5" customHeight="1" x14ac:dyDescent="0.25">
      <c r="A75" s="2"/>
      <c r="B75" s="25" t="s">
        <v>79</v>
      </c>
      <c r="C75" s="25"/>
      <c r="D75" s="25"/>
      <c r="E75" s="31"/>
      <c r="F75" s="21"/>
      <c r="G75" s="31"/>
      <c r="H75" s="31"/>
      <c r="I75" s="31"/>
      <c r="J75" s="31"/>
      <c r="K75" s="31"/>
      <c r="L75" s="31"/>
      <c r="M75" s="31"/>
    </row>
    <row r="76" spans="1:13" ht="18" customHeight="1" x14ac:dyDescent="0.25">
      <c r="A76" s="31"/>
      <c r="B76" s="25" t="s">
        <v>9</v>
      </c>
      <c r="C76" s="25"/>
      <c r="D76" s="28"/>
      <c r="E76" s="29"/>
      <c r="F76" s="29"/>
      <c r="G76" s="29"/>
      <c r="H76" s="29"/>
      <c r="I76" s="29"/>
      <c r="J76" s="29"/>
      <c r="K76" s="29"/>
      <c r="L76" s="29"/>
      <c r="M76" s="29"/>
    </row>
    <row r="77" spans="1:13" ht="72.75" customHeight="1" x14ac:dyDescent="0.25">
      <c r="A77" s="31"/>
      <c r="B77" s="2" t="s">
        <v>62</v>
      </c>
      <c r="C77" s="31" t="s">
        <v>60</v>
      </c>
      <c r="D77" s="31" t="s">
        <v>56</v>
      </c>
      <c r="E77" s="31">
        <v>0</v>
      </c>
      <c r="F77" s="31">
        <v>760000</v>
      </c>
      <c r="G77" s="31">
        <f>E77+F77</f>
        <v>760000</v>
      </c>
      <c r="H77" s="31">
        <v>0</v>
      </c>
      <c r="I77" s="31">
        <v>676902</v>
      </c>
      <c r="J77" s="31">
        <f>H77+I77</f>
        <v>676902</v>
      </c>
      <c r="K77" s="31">
        <f>E77-H77</f>
        <v>0</v>
      </c>
      <c r="L77" s="31">
        <f>I77-F77</f>
        <v>-83098</v>
      </c>
      <c r="M77" s="31">
        <f>K77+L77</f>
        <v>-83098</v>
      </c>
    </row>
    <row r="78" spans="1:13" x14ac:dyDescent="0.25">
      <c r="A78" s="31">
        <v>2</v>
      </c>
      <c r="B78" s="2" t="s">
        <v>10</v>
      </c>
      <c r="C78" s="31"/>
      <c r="D78" s="31"/>
      <c r="E78" s="31"/>
      <c r="F78" s="31"/>
      <c r="G78" s="31"/>
      <c r="H78" s="31"/>
      <c r="I78" s="31"/>
      <c r="J78" s="31"/>
      <c r="K78" s="31"/>
      <c r="L78" s="31"/>
      <c r="M78" s="31"/>
    </row>
    <row r="79" spans="1:13" ht="31.5" x14ac:dyDescent="0.25">
      <c r="A79" s="2"/>
      <c r="B79" s="2" t="s">
        <v>70</v>
      </c>
      <c r="C79" s="31" t="s">
        <v>54</v>
      </c>
      <c r="D79" s="31" t="s">
        <v>56</v>
      </c>
      <c r="E79" s="31">
        <v>0</v>
      </c>
      <c r="F79" s="20">
        <v>1</v>
      </c>
      <c r="G79" s="20">
        <f>E79+F79</f>
        <v>1</v>
      </c>
      <c r="H79" s="20">
        <v>0</v>
      </c>
      <c r="I79" s="20">
        <v>1</v>
      </c>
      <c r="J79" s="20">
        <f>H79+I79</f>
        <v>1</v>
      </c>
      <c r="K79" s="31">
        <f>E79-H79</f>
        <v>0</v>
      </c>
      <c r="L79" s="31">
        <f>I79-F79</f>
        <v>0</v>
      </c>
      <c r="M79" s="31">
        <f>K79+L79</f>
        <v>0</v>
      </c>
    </row>
    <row r="80" spans="1:13" ht="31.5" x14ac:dyDescent="0.25">
      <c r="A80" s="31">
        <v>3</v>
      </c>
      <c r="B80" s="2" t="s">
        <v>11</v>
      </c>
      <c r="C80" s="31"/>
      <c r="D80" s="31"/>
      <c r="E80" s="31"/>
      <c r="F80" s="31"/>
      <c r="G80" s="31"/>
      <c r="H80" s="31"/>
      <c r="I80" s="31"/>
      <c r="J80" s="31"/>
      <c r="K80" s="31"/>
      <c r="L80" s="31"/>
      <c r="M80" s="31"/>
    </row>
    <row r="81" spans="1:13" ht="63" x14ac:dyDescent="0.25">
      <c r="A81" s="31"/>
      <c r="B81" s="2" t="s">
        <v>63</v>
      </c>
      <c r="C81" s="31" t="s">
        <v>60</v>
      </c>
      <c r="D81" s="31" t="s">
        <v>55</v>
      </c>
      <c r="E81" s="31">
        <v>0</v>
      </c>
      <c r="F81" s="31">
        <v>0</v>
      </c>
      <c r="G81" s="31">
        <f>E81+F81</f>
        <v>0</v>
      </c>
      <c r="H81" s="31">
        <v>0</v>
      </c>
      <c r="I81" s="31">
        <v>0</v>
      </c>
      <c r="J81" s="31">
        <f>H81+I81</f>
        <v>0</v>
      </c>
      <c r="K81" s="31">
        <f>E81-H81</f>
        <v>0</v>
      </c>
      <c r="L81" s="31">
        <f>I81-F81</f>
        <v>0</v>
      </c>
      <c r="M81" s="31">
        <f>K81+L81</f>
        <v>0</v>
      </c>
    </row>
    <row r="82" spans="1:13" x14ac:dyDescent="0.25">
      <c r="A82" s="31">
        <v>4</v>
      </c>
      <c r="B82" s="2" t="s">
        <v>12</v>
      </c>
      <c r="C82" s="31"/>
      <c r="D82" s="31"/>
      <c r="E82" s="31"/>
      <c r="F82" s="31"/>
      <c r="G82" s="31"/>
      <c r="H82" s="31"/>
      <c r="I82" s="31"/>
      <c r="J82" s="31"/>
      <c r="K82" s="31"/>
      <c r="L82" s="31"/>
      <c r="M82" s="31"/>
    </row>
    <row r="83" spans="1:13" ht="31.5" x14ac:dyDescent="0.25">
      <c r="A83" s="2"/>
      <c r="B83" s="2" t="s">
        <v>64</v>
      </c>
      <c r="C83" s="31" t="s">
        <v>57</v>
      </c>
      <c r="D83" s="31" t="s">
        <v>56</v>
      </c>
      <c r="E83" s="31">
        <v>0</v>
      </c>
      <c r="F83" s="21">
        <v>0</v>
      </c>
      <c r="G83" s="31">
        <f>E83+F83</f>
        <v>0</v>
      </c>
      <c r="H83" s="31">
        <v>0</v>
      </c>
      <c r="I83" s="31">
        <v>0</v>
      </c>
      <c r="J83" s="31">
        <f>H83+I83</f>
        <v>0</v>
      </c>
      <c r="K83" s="31">
        <f>E83-H83</f>
        <v>0</v>
      </c>
      <c r="L83" s="31">
        <f>I83-F83</f>
        <v>0</v>
      </c>
      <c r="M83" s="31">
        <f>K83+L83</f>
        <v>0</v>
      </c>
    </row>
    <row r="84" spans="1:13" ht="196.5" customHeight="1" x14ac:dyDescent="0.25">
      <c r="A84" s="2"/>
      <c r="B84" s="25" t="s">
        <v>76</v>
      </c>
      <c r="C84" s="25"/>
      <c r="D84" s="25"/>
      <c r="E84" s="31"/>
      <c r="F84" s="21"/>
      <c r="G84" s="31"/>
      <c r="H84" s="31"/>
      <c r="I84" s="31"/>
      <c r="J84" s="31"/>
      <c r="K84" s="31"/>
      <c r="L84" s="31"/>
      <c r="M84" s="31"/>
    </row>
    <row r="85" spans="1:13" ht="18" customHeight="1" x14ac:dyDescent="0.25">
      <c r="A85" s="31"/>
      <c r="B85" s="25" t="s">
        <v>9</v>
      </c>
      <c r="C85" s="25"/>
      <c r="D85" s="28"/>
      <c r="E85" s="29"/>
      <c r="F85" s="29"/>
      <c r="G85" s="29"/>
      <c r="H85" s="29"/>
      <c r="I85" s="29"/>
      <c r="J85" s="29"/>
      <c r="K85" s="29"/>
      <c r="L85" s="29"/>
      <c r="M85" s="29"/>
    </row>
    <row r="86" spans="1:13" ht="72.75" customHeight="1" x14ac:dyDescent="0.25">
      <c r="A86" s="31"/>
      <c r="B86" s="2" t="s">
        <v>62</v>
      </c>
      <c r="C86" s="31" t="s">
        <v>60</v>
      </c>
      <c r="D86" s="31" t="s">
        <v>56</v>
      </c>
      <c r="E86" s="31">
        <v>0</v>
      </c>
      <c r="F86" s="31">
        <v>458000</v>
      </c>
      <c r="G86" s="31">
        <f>E86+F86</f>
        <v>458000</v>
      </c>
      <c r="H86" s="31">
        <v>0</v>
      </c>
      <c r="I86" s="31">
        <v>457289</v>
      </c>
      <c r="J86" s="31">
        <f>H86+I86</f>
        <v>457289</v>
      </c>
      <c r="K86" s="31">
        <f>E86-H86</f>
        <v>0</v>
      </c>
      <c r="L86" s="31">
        <f>I86-F86</f>
        <v>-711</v>
      </c>
      <c r="M86" s="31">
        <f>K86+L86</f>
        <v>-711</v>
      </c>
    </row>
    <row r="87" spans="1:13" x14ac:dyDescent="0.25">
      <c r="A87" s="31">
        <v>2</v>
      </c>
      <c r="B87" s="2" t="s">
        <v>10</v>
      </c>
      <c r="C87" s="31"/>
      <c r="D87" s="31"/>
      <c r="E87" s="31"/>
      <c r="F87" s="31"/>
      <c r="G87" s="31"/>
      <c r="H87" s="31"/>
      <c r="I87" s="31"/>
      <c r="J87" s="31"/>
      <c r="K87" s="31"/>
      <c r="L87" s="31"/>
      <c r="M87" s="31"/>
    </row>
    <row r="88" spans="1:13" ht="31.5" x14ac:dyDescent="0.25">
      <c r="A88" s="2"/>
      <c r="B88" s="2" t="s">
        <v>70</v>
      </c>
      <c r="C88" s="31" t="s">
        <v>54</v>
      </c>
      <c r="D88" s="31" t="s">
        <v>56</v>
      </c>
      <c r="E88" s="31">
        <v>0</v>
      </c>
      <c r="F88" s="20">
        <v>1</v>
      </c>
      <c r="G88" s="20">
        <f>E88+F88</f>
        <v>1</v>
      </c>
      <c r="H88" s="20">
        <v>0</v>
      </c>
      <c r="I88" s="20">
        <v>1</v>
      </c>
      <c r="J88" s="20">
        <f>H88+I88</f>
        <v>1</v>
      </c>
      <c r="K88" s="31">
        <f>E88-H88</f>
        <v>0</v>
      </c>
      <c r="L88" s="31">
        <f>I88-F88</f>
        <v>0</v>
      </c>
      <c r="M88" s="31">
        <f>K88+L88</f>
        <v>0</v>
      </c>
    </row>
    <row r="89" spans="1:13" ht="31.5" x14ac:dyDescent="0.25">
      <c r="A89" s="31">
        <v>3</v>
      </c>
      <c r="B89" s="2" t="s">
        <v>11</v>
      </c>
      <c r="C89" s="31"/>
      <c r="D89" s="31"/>
      <c r="E89" s="31"/>
      <c r="F89" s="31"/>
      <c r="G89" s="31"/>
      <c r="H89" s="31"/>
      <c r="I89" s="31"/>
      <c r="J89" s="31"/>
      <c r="K89" s="31"/>
      <c r="L89" s="31"/>
      <c r="M89" s="31"/>
    </row>
    <row r="90" spans="1:13" ht="63" x14ac:dyDescent="0.25">
      <c r="A90" s="31"/>
      <c r="B90" s="2" t="s">
        <v>63</v>
      </c>
      <c r="C90" s="31" t="s">
        <v>60</v>
      </c>
      <c r="D90" s="31" t="s">
        <v>55</v>
      </c>
      <c r="E90" s="31">
        <v>0</v>
      </c>
      <c r="F90" s="31">
        <v>0</v>
      </c>
      <c r="G90" s="31">
        <f>E90+F90</f>
        <v>0</v>
      </c>
      <c r="H90" s="31">
        <v>0</v>
      </c>
      <c r="I90" s="31">
        <v>0</v>
      </c>
      <c r="J90" s="31">
        <f>H90+I90</f>
        <v>0</v>
      </c>
      <c r="K90" s="31">
        <f>E90-H90</f>
        <v>0</v>
      </c>
      <c r="L90" s="31">
        <f>I90-F90</f>
        <v>0</v>
      </c>
      <c r="M90" s="31">
        <f>K90+L90</f>
        <v>0</v>
      </c>
    </row>
    <row r="91" spans="1:13" x14ac:dyDescent="0.25">
      <c r="A91" s="31">
        <v>4</v>
      </c>
      <c r="B91" s="2" t="s">
        <v>12</v>
      </c>
      <c r="C91" s="31"/>
      <c r="D91" s="31"/>
      <c r="E91" s="31"/>
      <c r="F91" s="31"/>
      <c r="G91" s="31"/>
      <c r="H91" s="31"/>
      <c r="I91" s="31"/>
      <c r="J91" s="31"/>
      <c r="K91" s="31"/>
      <c r="L91" s="31"/>
      <c r="M91" s="31"/>
    </row>
    <row r="92" spans="1:13" ht="31.5" x14ac:dyDescent="0.25">
      <c r="A92" s="2"/>
      <c r="B92" s="2" t="s">
        <v>64</v>
      </c>
      <c r="C92" s="31" t="s">
        <v>57</v>
      </c>
      <c r="D92" s="31" t="s">
        <v>56</v>
      </c>
      <c r="E92" s="31">
        <v>0</v>
      </c>
      <c r="F92" s="21">
        <v>0</v>
      </c>
      <c r="G92" s="31">
        <f>E92+F92</f>
        <v>0</v>
      </c>
      <c r="H92" s="31">
        <v>0</v>
      </c>
      <c r="I92" s="31">
        <v>0</v>
      </c>
      <c r="J92" s="31">
        <f>H92+I92</f>
        <v>0</v>
      </c>
      <c r="K92" s="31">
        <f>E92-H92</f>
        <v>0</v>
      </c>
      <c r="L92" s="31">
        <f>I92-F92</f>
        <v>0</v>
      </c>
      <c r="M92" s="31">
        <f>K92+L92</f>
        <v>0</v>
      </c>
    </row>
    <row r="93" spans="1:13" ht="310.5" customHeight="1" x14ac:dyDescent="0.25">
      <c r="A93" s="2"/>
      <c r="B93" s="41" t="s">
        <v>80</v>
      </c>
      <c r="C93" s="25"/>
      <c r="D93" s="25"/>
      <c r="E93" s="31"/>
      <c r="F93" s="21"/>
      <c r="G93" s="31"/>
      <c r="H93" s="31"/>
      <c r="I93" s="31"/>
      <c r="J93" s="31"/>
      <c r="K93" s="31"/>
      <c r="L93" s="31"/>
      <c r="M93" s="31"/>
    </row>
    <row r="94" spans="1:13" ht="18" customHeight="1" x14ac:dyDescent="0.25">
      <c r="A94" s="31"/>
      <c r="B94" s="25" t="s">
        <v>9</v>
      </c>
      <c r="C94" s="25"/>
      <c r="D94" s="28"/>
      <c r="E94" s="29"/>
      <c r="F94" s="29"/>
      <c r="G94" s="29"/>
      <c r="H94" s="29"/>
      <c r="I94" s="29"/>
      <c r="J94" s="29"/>
      <c r="K94" s="29"/>
      <c r="L94" s="29"/>
      <c r="M94" s="29"/>
    </row>
    <row r="95" spans="1:13" ht="72.75" customHeight="1" x14ac:dyDescent="0.25">
      <c r="A95" s="31"/>
      <c r="B95" s="2" t="s">
        <v>62</v>
      </c>
      <c r="C95" s="31" t="s">
        <v>60</v>
      </c>
      <c r="D95" s="31" t="s">
        <v>56</v>
      </c>
      <c r="E95" s="31">
        <v>0</v>
      </c>
      <c r="F95" s="31">
        <v>1000000</v>
      </c>
      <c r="G95" s="31">
        <f>E95+F95</f>
        <v>1000000</v>
      </c>
      <c r="H95" s="31">
        <v>0</v>
      </c>
      <c r="I95" s="31">
        <v>520937</v>
      </c>
      <c r="J95" s="31">
        <f>H95+I95</f>
        <v>520937</v>
      </c>
      <c r="K95" s="31">
        <f>E95-H95</f>
        <v>0</v>
      </c>
      <c r="L95" s="31">
        <f>I95-F95</f>
        <v>-479063</v>
      </c>
      <c r="M95" s="31">
        <f>K95+L95</f>
        <v>-479063</v>
      </c>
    </row>
    <row r="96" spans="1:13" x14ac:dyDescent="0.25">
      <c r="A96" s="31">
        <v>2</v>
      </c>
      <c r="B96" s="2" t="s">
        <v>10</v>
      </c>
      <c r="C96" s="31"/>
      <c r="D96" s="31"/>
      <c r="E96" s="31"/>
      <c r="F96" s="31"/>
      <c r="G96" s="31"/>
      <c r="H96" s="31"/>
      <c r="I96" s="31"/>
      <c r="J96" s="31"/>
      <c r="K96" s="31"/>
      <c r="L96" s="31"/>
      <c r="M96" s="31"/>
    </row>
    <row r="97" spans="1:13" ht="31.5" x14ac:dyDescent="0.25">
      <c r="A97" s="2"/>
      <c r="B97" s="2" t="s">
        <v>70</v>
      </c>
      <c r="C97" s="31" t="s">
        <v>54</v>
      </c>
      <c r="D97" s="31" t="s">
        <v>56</v>
      </c>
      <c r="E97" s="31">
        <v>0</v>
      </c>
      <c r="F97" s="20">
        <v>1</v>
      </c>
      <c r="G97" s="20">
        <f>E97+F97</f>
        <v>1</v>
      </c>
      <c r="H97" s="20">
        <v>0</v>
      </c>
      <c r="I97" s="20">
        <v>1</v>
      </c>
      <c r="J97" s="20">
        <f>H97+I97</f>
        <v>1</v>
      </c>
      <c r="K97" s="31">
        <f>E97-H97</f>
        <v>0</v>
      </c>
      <c r="L97" s="31">
        <f>I97-F97</f>
        <v>0</v>
      </c>
      <c r="M97" s="31">
        <f>K97+L97</f>
        <v>0</v>
      </c>
    </row>
    <row r="98" spans="1:13" ht="31.5" x14ac:dyDescent="0.25">
      <c r="A98" s="31">
        <v>3</v>
      </c>
      <c r="B98" s="2" t="s">
        <v>11</v>
      </c>
      <c r="C98" s="31"/>
      <c r="D98" s="31"/>
      <c r="E98" s="31"/>
      <c r="F98" s="31"/>
      <c r="G98" s="31"/>
      <c r="H98" s="31"/>
      <c r="I98" s="31"/>
      <c r="J98" s="31"/>
      <c r="K98" s="31"/>
      <c r="L98" s="31"/>
      <c r="M98" s="31"/>
    </row>
    <row r="99" spans="1:13" ht="63" x14ac:dyDescent="0.25">
      <c r="A99" s="31"/>
      <c r="B99" s="2" t="s">
        <v>63</v>
      </c>
      <c r="C99" s="31" t="s">
        <v>60</v>
      </c>
      <c r="D99" s="31" t="s">
        <v>55</v>
      </c>
      <c r="E99" s="31">
        <v>0</v>
      </c>
      <c r="F99" s="31">
        <v>0</v>
      </c>
      <c r="G99" s="31">
        <f>E99+F99</f>
        <v>0</v>
      </c>
      <c r="H99" s="31">
        <v>0</v>
      </c>
      <c r="I99" s="31">
        <v>0</v>
      </c>
      <c r="J99" s="31">
        <f>H99+I99</f>
        <v>0</v>
      </c>
      <c r="K99" s="31">
        <f>E99-H99</f>
        <v>0</v>
      </c>
      <c r="L99" s="31">
        <f>I99-F99</f>
        <v>0</v>
      </c>
      <c r="M99" s="31">
        <f>K99+L99</f>
        <v>0</v>
      </c>
    </row>
    <row r="100" spans="1:13" x14ac:dyDescent="0.25">
      <c r="A100" s="31">
        <v>4</v>
      </c>
      <c r="B100" s="2" t="s">
        <v>12</v>
      </c>
      <c r="C100" s="31"/>
      <c r="D100" s="31"/>
      <c r="E100" s="31"/>
      <c r="F100" s="31"/>
      <c r="G100" s="31"/>
      <c r="H100" s="31"/>
      <c r="I100" s="31"/>
      <c r="J100" s="31"/>
      <c r="K100" s="31"/>
      <c r="L100" s="31"/>
      <c r="M100" s="31"/>
    </row>
    <row r="101" spans="1:13" ht="31.5" x14ac:dyDescent="0.25">
      <c r="A101" s="2"/>
      <c r="B101" s="2" t="s">
        <v>64</v>
      </c>
      <c r="C101" s="31" t="s">
        <v>57</v>
      </c>
      <c r="D101" s="31" t="s">
        <v>56</v>
      </c>
      <c r="E101" s="31">
        <v>0</v>
      </c>
      <c r="F101" s="21">
        <v>0</v>
      </c>
      <c r="G101" s="31">
        <f>E101+F101</f>
        <v>0</v>
      </c>
      <c r="H101" s="31">
        <v>0</v>
      </c>
      <c r="I101" s="31">
        <v>0</v>
      </c>
      <c r="J101" s="31">
        <f>H101+I101</f>
        <v>0</v>
      </c>
      <c r="K101" s="31">
        <f>E101-H101</f>
        <v>0</v>
      </c>
      <c r="L101" s="31">
        <f>I101-F101</f>
        <v>0</v>
      </c>
      <c r="M101" s="31">
        <f>K101+L101</f>
        <v>0</v>
      </c>
    </row>
    <row r="102" spans="1:13" x14ac:dyDescent="0.25">
      <c r="A102" s="26"/>
      <c r="B102" s="26"/>
      <c r="C102" s="24"/>
      <c r="D102" s="24"/>
      <c r="E102" s="24"/>
      <c r="F102" s="27"/>
      <c r="G102" s="24"/>
      <c r="H102" s="24"/>
      <c r="I102" s="24"/>
      <c r="J102" s="24"/>
      <c r="K102" s="24"/>
      <c r="L102" s="24"/>
      <c r="M102" s="24"/>
    </row>
    <row r="103" spans="1:13" x14ac:dyDescent="0.25">
      <c r="A103" s="7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</row>
    <row r="104" spans="1:13" x14ac:dyDescent="0.25">
      <c r="A104" s="51" t="s">
        <v>48</v>
      </c>
      <c r="B104" s="51"/>
      <c r="C104" s="51"/>
      <c r="D104" s="51"/>
      <c r="E104" s="51"/>
      <c r="F104" s="51"/>
      <c r="G104" s="51"/>
      <c r="H104" s="51"/>
      <c r="I104" s="51"/>
      <c r="J104" s="51"/>
      <c r="K104" s="51"/>
      <c r="L104" s="51"/>
      <c r="M104" s="51"/>
    </row>
    <row r="105" spans="1:13" s="33" customFormat="1" x14ac:dyDescent="0.25">
      <c r="A105" s="32"/>
      <c r="B105" s="32"/>
      <c r="C105" s="32"/>
      <c r="D105" s="32"/>
      <c r="E105" s="32"/>
      <c r="F105" s="32"/>
      <c r="G105" s="32"/>
      <c r="H105" s="32"/>
      <c r="I105" s="32"/>
      <c r="J105" s="32"/>
      <c r="K105" s="32"/>
      <c r="L105" s="32"/>
      <c r="M105" s="32"/>
    </row>
    <row r="106" spans="1:13" s="33" customFormat="1" x14ac:dyDescent="0.25">
      <c r="A106" s="49" t="s">
        <v>4</v>
      </c>
      <c r="B106" s="49" t="s">
        <v>21</v>
      </c>
      <c r="C106" s="49"/>
      <c r="D106" s="49" t="s">
        <v>7</v>
      </c>
      <c r="E106" s="49" t="s">
        <v>35</v>
      </c>
      <c r="F106" s="49"/>
      <c r="G106" s="49"/>
      <c r="H106" s="49"/>
      <c r="I106" s="49"/>
      <c r="J106" s="49"/>
      <c r="K106" s="49"/>
      <c r="L106" s="49"/>
      <c r="M106" s="49"/>
    </row>
    <row r="107" spans="1:13" s="33" customFormat="1" x14ac:dyDescent="0.25">
      <c r="A107" s="49"/>
      <c r="B107" s="49"/>
      <c r="C107" s="49"/>
      <c r="D107" s="49"/>
      <c r="E107" s="49"/>
      <c r="F107" s="49"/>
      <c r="G107" s="49"/>
      <c r="H107" s="49"/>
      <c r="I107" s="49"/>
      <c r="J107" s="49"/>
      <c r="K107" s="49"/>
      <c r="L107" s="49"/>
      <c r="M107" s="49"/>
    </row>
    <row r="108" spans="1:13" s="33" customFormat="1" x14ac:dyDescent="0.25">
      <c r="A108" s="34">
        <v>1</v>
      </c>
      <c r="B108" s="49">
        <v>2</v>
      </c>
      <c r="C108" s="49"/>
      <c r="D108" s="34">
        <v>3</v>
      </c>
      <c r="E108" s="49">
        <v>4</v>
      </c>
      <c r="F108" s="49"/>
      <c r="G108" s="49"/>
      <c r="H108" s="49"/>
      <c r="I108" s="49"/>
      <c r="J108" s="49"/>
      <c r="K108" s="49"/>
      <c r="L108" s="49"/>
      <c r="M108" s="49"/>
    </row>
    <row r="109" spans="1:13" s="33" customFormat="1" ht="147" customHeight="1" x14ac:dyDescent="0.25">
      <c r="A109" s="34">
        <v>1</v>
      </c>
      <c r="B109" s="42" t="s">
        <v>82</v>
      </c>
      <c r="C109" s="43"/>
      <c r="D109" s="34"/>
      <c r="E109" s="42"/>
      <c r="F109" s="44"/>
      <c r="G109" s="44"/>
      <c r="H109" s="44"/>
      <c r="I109" s="44"/>
      <c r="J109" s="44"/>
      <c r="K109" s="44"/>
      <c r="L109" s="44"/>
      <c r="M109" s="43"/>
    </row>
    <row r="110" spans="1:13" s="33" customFormat="1" ht="47.25" customHeight="1" x14ac:dyDescent="0.25">
      <c r="A110" s="34"/>
      <c r="B110" s="42" t="s">
        <v>62</v>
      </c>
      <c r="C110" s="43"/>
      <c r="D110" s="34" t="s">
        <v>60</v>
      </c>
      <c r="E110" s="45" t="s">
        <v>84</v>
      </c>
      <c r="F110" s="45"/>
      <c r="G110" s="45"/>
      <c r="H110" s="45"/>
      <c r="I110" s="45"/>
      <c r="J110" s="45"/>
      <c r="K110" s="45"/>
      <c r="L110" s="45"/>
      <c r="M110" s="45"/>
    </row>
    <row r="111" spans="1:13" s="33" customFormat="1" ht="152.25" customHeight="1" x14ac:dyDescent="0.25">
      <c r="A111" s="34">
        <v>2</v>
      </c>
      <c r="B111" s="66" t="s">
        <v>78</v>
      </c>
      <c r="C111" s="66"/>
      <c r="D111" s="35"/>
      <c r="E111" s="42"/>
      <c r="F111" s="44"/>
      <c r="G111" s="44"/>
      <c r="H111" s="44"/>
      <c r="I111" s="44"/>
      <c r="J111" s="44"/>
      <c r="K111" s="44"/>
      <c r="L111" s="44"/>
      <c r="M111" s="43"/>
    </row>
    <row r="112" spans="1:13" s="33" customFormat="1" ht="47.25" customHeight="1" x14ac:dyDescent="0.25">
      <c r="A112" s="34"/>
      <c r="B112" s="42" t="s">
        <v>62</v>
      </c>
      <c r="C112" s="43"/>
      <c r="D112" s="34" t="s">
        <v>60</v>
      </c>
      <c r="E112" s="45" t="s">
        <v>84</v>
      </c>
      <c r="F112" s="45"/>
      <c r="G112" s="45"/>
      <c r="H112" s="45"/>
      <c r="I112" s="45"/>
      <c r="J112" s="45"/>
      <c r="K112" s="45"/>
      <c r="L112" s="45"/>
      <c r="M112" s="45"/>
    </row>
    <row r="113" spans="1:13" s="33" customFormat="1" ht="138" customHeight="1" x14ac:dyDescent="0.25">
      <c r="A113" s="34">
        <v>3</v>
      </c>
      <c r="B113" s="66" t="s">
        <v>69</v>
      </c>
      <c r="C113" s="66"/>
      <c r="D113" s="34"/>
      <c r="E113" s="42"/>
      <c r="F113" s="44"/>
      <c r="G113" s="44"/>
      <c r="H113" s="44"/>
      <c r="I113" s="44"/>
      <c r="J113" s="44"/>
      <c r="K113" s="44"/>
      <c r="L113" s="44"/>
      <c r="M113" s="43"/>
    </row>
    <row r="114" spans="1:13" s="33" customFormat="1" ht="47.25" customHeight="1" x14ac:dyDescent="0.25">
      <c r="A114" s="34"/>
      <c r="B114" s="42" t="s">
        <v>62</v>
      </c>
      <c r="C114" s="43"/>
      <c r="D114" s="34" t="s">
        <v>60</v>
      </c>
      <c r="E114" s="45" t="s">
        <v>84</v>
      </c>
      <c r="F114" s="45"/>
      <c r="G114" s="45"/>
      <c r="H114" s="45"/>
      <c r="I114" s="45"/>
      <c r="J114" s="45"/>
      <c r="K114" s="45"/>
      <c r="L114" s="45"/>
      <c r="M114" s="45"/>
    </row>
    <row r="115" spans="1:13" s="33" customFormat="1" ht="133.5" customHeight="1" x14ac:dyDescent="0.25">
      <c r="A115" s="34">
        <v>4</v>
      </c>
      <c r="B115" s="84" t="s">
        <v>76</v>
      </c>
      <c r="C115" s="85"/>
      <c r="D115" s="34"/>
      <c r="E115" s="45"/>
      <c r="F115" s="45"/>
      <c r="G115" s="45"/>
      <c r="H115" s="45"/>
      <c r="I115" s="45"/>
      <c r="J115" s="45"/>
      <c r="K115" s="45"/>
      <c r="L115" s="45"/>
      <c r="M115" s="45"/>
    </row>
    <row r="116" spans="1:13" s="33" customFormat="1" ht="47.25" customHeight="1" x14ac:dyDescent="0.25">
      <c r="A116" s="34"/>
      <c r="B116" s="42" t="s">
        <v>62</v>
      </c>
      <c r="C116" s="43"/>
      <c r="D116" s="34" t="s">
        <v>60</v>
      </c>
      <c r="E116" s="45" t="s">
        <v>85</v>
      </c>
      <c r="F116" s="45"/>
      <c r="G116" s="45"/>
      <c r="H116" s="45"/>
      <c r="I116" s="45"/>
      <c r="J116" s="45"/>
      <c r="K116" s="45"/>
      <c r="L116" s="45"/>
      <c r="M116" s="45"/>
    </row>
    <row r="117" spans="1:13" s="33" customFormat="1" ht="166.5" customHeight="1" x14ac:dyDescent="0.25">
      <c r="A117" s="37"/>
      <c r="B117" s="42" t="s">
        <v>80</v>
      </c>
      <c r="C117" s="43"/>
      <c r="D117" s="37"/>
      <c r="E117" s="42"/>
      <c r="F117" s="44"/>
      <c r="G117" s="44"/>
      <c r="H117" s="44"/>
      <c r="I117" s="44"/>
      <c r="J117" s="44"/>
      <c r="K117" s="44"/>
      <c r="L117" s="44"/>
      <c r="M117" s="43"/>
    </row>
    <row r="118" spans="1:13" s="33" customFormat="1" ht="47.25" customHeight="1" x14ac:dyDescent="0.25">
      <c r="A118" s="37"/>
      <c r="B118" s="42" t="s">
        <v>62</v>
      </c>
      <c r="C118" s="43"/>
      <c r="D118" s="37" t="s">
        <v>60</v>
      </c>
      <c r="E118" s="45" t="s">
        <v>83</v>
      </c>
      <c r="F118" s="45"/>
      <c r="G118" s="45"/>
      <c r="H118" s="45"/>
      <c r="I118" s="45"/>
      <c r="J118" s="45"/>
      <c r="K118" s="45"/>
      <c r="L118" s="45"/>
      <c r="M118" s="45"/>
    </row>
    <row r="119" spans="1:13" s="33" customFormat="1" x14ac:dyDescent="0.25">
      <c r="A119" s="32"/>
      <c r="B119" s="32"/>
      <c r="C119" s="32"/>
      <c r="D119" s="32"/>
      <c r="E119" s="32"/>
      <c r="F119" s="32"/>
      <c r="G119" s="32"/>
      <c r="H119" s="32"/>
      <c r="I119" s="32"/>
      <c r="J119" s="32"/>
      <c r="K119" s="32"/>
      <c r="L119" s="32"/>
      <c r="M119" s="32"/>
    </row>
    <row r="120" spans="1:13" x14ac:dyDescent="0.25">
      <c r="A120" s="51" t="s">
        <v>49</v>
      </c>
      <c r="B120" s="51"/>
      <c r="C120" s="51"/>
      <c r="D120" s="51"/>
      <c r="E120" s="51"/>
      <c r="F120" s="51"/>
      <c r="G120" s="51"/>
      <c r="H120" s="51"/>
      <c r="I120" s="51"/>
      <c r="J120" s="51"/>
      <c r="K120" s="51"/>
      <c r="L120" s="51"/>
      <c r="M120" s="51"/>
    </row>
    <row r="121" spans="1:13" ht="49.5" customHeight="1" x14ac:dyDescent="0.25">
      <c r="A121" s="52" t="s">
        <v>86</v>
      </c>
      <c r="B121" s="52"/>
      <c r="C121" s="52"/>
      <c r="D121" s="52"/>
      <c r="E121" s="52"/>
      <c r="F121" s="52"/>
      <c r="G121" s="52"/>
      <c r="H121" s="52"/>
      <c r="I121" s="52"/>
      <c r="J121" s="52"/>
      <c r="K121" s="52"/>
      <c r="L121" s="52"/>
      <c r="M121" s="52"/>
    </row>
    <row r="122" spans="1:13" x14ac:dyDescent="0.25">
      <c r="A122" s="12"/>
      <c r="B122" s="12"/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2"/>
    </row>
    <row r="123" spans="1:13" x14ac:dyDescent="0.25">
      <c r="A123" s="51" t="s">
        <v>36</v>
      </c>
      <c r="B123" s="51"/>
      <c r="C123" s="51"/>
      <c r="D123" s="51"/>
      <c r="E123" s="51"/>
      <c r="F123" s="51"/>
      <c r="G123" s="51"/>
      <c r="H123" s="51"/>
      <c r="I123" s="51"/>
      <c r="J123" s="51"/>
      <c r="K123" s="51"/>
      <c r="L123" s="51"/>
      <c r="M123" s="51"/>
    </row>
    <row r="124" spans="1:13" x14ac:dyDescent="0.25">
      <c r="A124" s="12"/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2"/>
    </row>
    <row r="125" spans="1:13" x14ac:dyDescent="0.25">
      <c r="A125" s="52" t="s">
        <v>61</v>
      </c>
      <c r="B125" s="52"/>
      <c r="C125" s="52"/>
      <c r="D125" s="52"/>
      <c r="E125" s="52"/>
      <c r="F125" s="52"/>
      <c r="G125" s="52"/>
      <c r="H125" s="52"/>
      <c r="I125" s="52"/>
      <c r="J125" s="52"/>
      <c r="K125" s="52"/>
      <c r="L125" s="52"/>
      <c r="M125" s="52"/>
    </row>
    <row r="126" spans="1:13" ht="6.75" customHeight="1" x14ac:dyDescent="0.25">
      <c r="A126" s="48" t="s">
        <v>37</v>
      </c>
      <c r="B126" s="48"/>
      <c r="C126" s="48"/>
      <c r="D126" s="48"/>
    </row>
    <row r="127" spans="1:13" ht="36" customHeight="1" x14ac:dyDescent="0.25">
      <c r="A127" s="46" t="s">
        <v>50</v>
      </c>
      <c r="B127" s="46"/>
      <c r="C127" s="46"/>
      <c r="D127" s="46"/>
      <c r="E127" s="46"/>
      <c r="F127" s="46"/>
      <c r="G127" s="46"/>
      <c r="H127" s="46"/>
      <c r="I127" s="46"/>
      <c r="J127" s="46"/>
      <c r="K127" s="46"/>
      <c r="L127" s="46"/>
      <c r="M127" s="46"/>
    </row>
    <row r="128" spans="1:13" x14ac:dyDescent="0.25">
      <c r="A128" s="76" t="s">
        <v>58</v>
      </c>
      <c r="B128" s="76"/>
      <c r="C128" s="76"/>
      <c r="D128" s="76"/>
      <c r="E128" s="76"/>
    </row>
    <row r="129" spans="1:13" x14ac:dyDescent="0.25">
      <c r="A129" s="76"/>
      <c r="B129" s="76"/>
      <c r="C129" s="76"/>
      <c r="D129" s="76"/>
      <c r="E129" s="76"/>
      <c r="G129" s="75"/>
      <c r="H129" s="75"/>
      <c r="J129" s="75" t="s">
        <v>59</v>
      </c>
      <c r="K129" s="75"/>
      <c r="L129" s="75"/>
      <c r="M129" s="75"/>
    </row>
    <row r="130" spans="1:13" ht="15.75" customHeight="1" x14ac:dyDescent="0.25">
      <c r="A130" s="5"/>
      <c r="B130" s="5"/>
      <c r="C130" s="5"/>
      <c r="D130" s="5"/>
      <c r="E130" s="5"/>
      <c r="G130" s="73" t="s">
        <v>13</v>
      </c>
      <c r="H130" s="73"/>
      <c r="J130" s="74" t="s">
        <v>51</v>
      </c>
      <c r="K130" s="74"/>
      <c r="L130" s="74"/>
      <c r="M130" s="74"/>
    </row>
    <row r="131" spans="1:13" ht="43.5" customHeight="1" x14ac:dyDescent="0.25">
      <c r="A131" s="76" t="s">
        <v>72</v>
      </c>
      <c r="B131" s="76"/>
      <c r="C131" s="76"/>
      <c r="D131" s="76"/>
      <c r="E131" s="76"/>
      <c r="G131" s="75"/>
      <c r="H131" s="75"/>
      <c r="J131" s="75" t="s">
        <v>73</v>
      </c>
      <c r="K131" s="75"/>
      <c r="L131" s="75"/>
      <c r="M131" s="75"/>
    </row>
    <row r="132" spans="1:13" ht="15.75" customHeight="1" x14ac:dyDescent="0.25">
      <c r="A132" s="76"/>
      <c r="B132" s="76"/>
      <c r="C132" s="76"/>
      <c r="D132" s="76"/>
      <c r="E132" s="76"/>
      <c r="G132" s="73" t="s">
        <v>13</v>
      </c>
      <c r="H132" s="73"/>
      <c r="J132" s="74" t="s">
        <v>51</v>
      </c>
      <c r="K132" s="74"/>
      <c r="L132" s="74"/>
      <c r="M132" s="74"/>
    </row>
  </sheetData>
  <mergeCells count="108">
    <mergeCell ref="B40:M40"/>
    <mergeCell ref="B41:M41"/>
    <mergeCell ref="B106:C107"/>
    <mergeCell ref="B112:C112"/>
    <mergeCell ref="B50:D50"/>
    <mergeCell ref="B47:D48"/>
    <mergeCell ref="K47:M47"/>
    <mergeCell ref="E110:M110"/>
    <mergeCell ref="B113:C113"/>
    <mergeCell ref="E112:M112"/>
    <mergeCell ref="E113:M113"/>
    <mergeCell ref="B7:C7"/>
    <mergeCell ref="B8:C8"/>
    <mergeCell ref="B9:C9"/>
    <mergeCell ref="B10:C10"/>
    <mergeCell ref="B11:C11"/>
    <mergeCell ref="B12:C12"/>
    <mergeCell ref="I12:K12"/>
    <mergeCell ref="E12:F12"/>
    <mergeCell ref="A13:M13"/>
    <mergeCell ref="A11:A12"/>
    <mergeCell ref="E11:F11"/>
    <mergeCell ref="G12:H12"/>
    <mergeCell ref="G132:H132"/>
    <mergeCell ref="J130:M130"/>
    <mergeCell ref="J129:M129"/>
    <mergeCell ref="J131:M131"/>
    <mergeCell ref="J132:M132"/>
    <mergeCell ref="A128:E129"/>
    <mergeCell ref="A131:E132"/>
    <mergeCell ref="G129:H129"/>
    <mergeCell ref="G131:H131"/>
    <mergeCell ref="G130:H130"/>
    <mergeCell ref="U30:W30"/>
    <mergeCell ref="X30:Z30"/>
    <mergeCell ref="B15:M15"/>
    <mergeCell ref="B16:M16"/>
    <mergeCell ref="E30:G30"/>
    <mergeCell ref="B30:D31"/>
    <mergeCell ref="B17:M17"/>
    <mergeCell ref="B25:M25"/>
    <mergeCell ref="I11:K11"/>
    <mergeCell ref="G11:H11"/>
    <mergeCell ref="H30:J30"/>
    <mergeCell ref="K30:M30"/>
    <mergeCell ref="B23:M23"/>
    <mergeCell ref="B24:M24"/>
    <mergeCell ref="E19:M19"/>
    <mergeCell ref="J1:M4"/>
    <mergeCell ref="A5:M5"/>
    <mergeCell ref="A104:M104"/>
    <mergeCell ref="A54:A55"/>
    <mergeCell ref="B54:B55"/>
    <mergeCell ref="E106:M107"/>
    <mergeCell ref="A106:A107"/>
    <mergeCell ref="A6:M6"/>
    <mergeCell ref="B35:D35"/>
    <mergeCell ref="B36:D36"/>
    <mergeCell ref="E10:K10"/>
    <mergeCell ref="A30:A31"/>
    <mergeCell ref="A7:A8"/>
    <mergeCell ref="A9:A10"/>
    <mergeCell ref="B33:D33"/>
    <mergeCell ref="E8:K8"/>
    <mergeCell ref="E9:K9"/>
    <mergeCell ref="E7:K7"/>
    <mergeCell ref="C54:C55"/>
    <mergeCell ref="D54:D55"/>
    <mergeCell ref="K54:M54"/>
    <mergeCell ref="E54:G54"/>
    <mergeCell ref="B32:D32"/>
    <mergeCell ref="B38:D38"/>
    <mergeCell ref="S11:T11"/>
    <mergeCell ref="D106:D107"/>
    <mergeCell ref="A120:M120"/>
    <mergeCell ref="A121:M121"/>
    <mergeCell ref="A123:M123"/>
    <mergeCell ref="A125:M125"/>
    <mergeCell ref="R30:T30"/>
    <mergeCell ref="A47:A48"/>
    <mergeCell ref="E47:G47"/>
    <mergeCell ref="E109:M109"/>
    <mergeCell ref="B116:C116"/>
    <mergeCell ref="E108:M108"/>
    <mergeCell ref="E115:M115"/>
    <mergeCell ref="B109:C109"/>
    <mergeCell ref="B111:C111"/>
    <mergeCell ref="E111:M111"/>
    <mergeCell ref="A39:M39"/>
    <mergeCell ref="A44:M44"/>
    <mergeCell ref="B42:M42"/>
    <mergeCell ref="B110:C110"/>
    <mergeCell ref="B49:D49"/>
    <mergeCell ref="H54:J54"/>
    <mergeCell ref="B34:D34"/>
    <mergeCell ref="B37:D37"/>
    <mergeCell ref="B117:C117"/>
    <mergeCell ref="B118:C118"/>
    <mergeCell ref="E117:M117"/>
    <mergeCell ref="E118:M118"/>
    <mergeCell ref="A127:M127"/>
    <mergeCell ref="H47:J47"/>
    <mergeCell ref="A126:D126"/>
    <mergeCell ref="E116:M116"/>
    <mergeCell ref="B108:C108"/>
    <mergeCell ref="B115:C115"/>
    <mergeCell ref="B114:C114"/>
    <mergeCell ref="E114:M114"/>
  </mergeCells>
  <pageMargins left="0.16" right="0.16" top="0.35" bottom="0.3" header="0.31496062992125984" footer="0.31496062992125984"/>
  <pageSetup paperSize="9" scale="91" orientation="landscape" r:id="rId1"/>
  <rowBreaks count="3" manualBreakCount="3">
    <brk id="54" max="12" man="1"/>
    <brk id="61" max="12" man="1"/>
    <brk id="124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1513230</vt:lpstr>
      <vt:lpstr>'1513230'!Область_друку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Токарев Евгений Васильевич</dc:creator>
  <cp:lastModifiedBy>Ліщук Петро Андрійович</cp:lastModifiedBy>
  <cp:lastPrinted>2024-03-11T13:17:15Z</cp:lastPrinted>
  <dcterms:created xsi:type="dcterms:W3CDTF">2018-12-28T08:43:53Z</dcterms:created>
  <dcterms:modified xsi:type="dcterms:W3CDTF">2024-03-11T13:17:24Z</dcterms:modified>
</cp:coreProperties>
</file>