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902\Звіти по паспортах УКБ\"/>
    </mc:Choice>
  </mc:AlternateContent>
  <bookViews>
    <workbookView xWindow="0" yWindow="0" windowWidth="28800" windowHeight="12435"/>
  </bookViews>
  <sheets>
    <sheet name="1515043" sheetId="3" r:id="rId1"/>
  </sheets>
  <definedNames>
    <definedName name="_xlnm.Print_Area" localSheetId="0">'1515043'!$A$1:$M$87</definedName>
  </definedNames>
  <calcPr calcId="152511" refMode="R1C1"/>
</workbook>
</file>

<file path=xl/calcChain.xml><?xml version="1.0" encoding="utf-8"?>
<calcChain xmlns="http://schemas.openxmlformats.org/spreadsheetml/2006/main">
  <c r="F34" i="3" l="1"/>
  <c r="H34" i="3"/>
  <c r="I34" i="3"/>
  <c r="E34" i="3"/>
  <c r="L55" i="3"/>
  <c r="L57" i="3"/>
  <c r="L60" i="3"/>
  <c r="L63" i="3"/>
  <c r="K55" i="3"/>
  <c r="M55" i="3"/>
  <c r="K57" i="3"/>
  <c r="M57" i="3"/>
  <c r="K58" i="3"/>
  <c r="K60" i="3"/>
  <c r="K61" i="3"/>
  <c r="K63" i="3"/>
  <c r="K54" i="3"/>
  <c r="M60" i="3"/>
  <c r="M63" i="3"/>
  <c r="J55" i="3"/>
  <c r="J57" i="3"/>
  <c r="J60" i="3"/>
  <c r="J63" i="3"/>
  <c r="G55" i="3"/>
  <c r="G57" i="3"/>
  <c r="G60" i="3"/>
  <c r="G63" i="3"/>
  <c r="F61" i="3"/>
  <c r="G61" i="3"/>
  <c r="I61" i="3"/>
  <c r="L46" i="3"/>
  <c r="K46" i="3"/>
  <c r="J46" i="3"/>
  <c r="I54" i="3"/>
  <c r="G46" i="3"/>
  <c r="L33" i="3"/>
  <c r="L34" i="3"/>
  <c r="K33" i="3"/>
  <c r="J33" i="3"/>
  <c r="J34" i="3"/>
  <c r="G33" i="3"/>
  <c r="F54" i="3"/>
  <c r="G54" i="3"/>
  <c r="G34" i="3"/>
  <c r="M33" i="3"/>
  <c r="M34" i="3"/>
  <c r="K34" i="3"/>
  <c r="M46" i="3"/>
  <c r="F58" i="3"/>
  <c r="G58" i="3"/>
  <c r="I58" i="3"/>
  <c r="J61" i="3"/>
  <c r="L61" i="3"/>
  <c r="M61" i="3"/>
  <c r="L54" i="3"/>
  <c r="M54" i="3"/>
  <c r="J54" i="3"/>
  <c r="J58" i="3"/>
  <c r="L58" i="3"/>
  <c r="M58" i="3"/>
</calcChain>
</file>

<file path=xl/sharedStrings.xml><?xml version="1.0" encoding="utf-8"?>
<sst xmlns="http://schemas.openxmlformats.org/spreadsheetml/2006/main" count="144" uniqueCount="87">
  <si>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</si>
  <si>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</si>
  <si>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</si>
  <si>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</si>
  <si>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</si>
  <si>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</si>
  <si>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</si>
  <si>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</si>
  <si>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</si>
  <si>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</si>
  <si>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</si>
  <si>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</si>
  <si>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</si>
  <si>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</si>
  <si>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</si>
  <si>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</si>
  <si>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</si>
  <si>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</si>
  <si>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</si>
  <si>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</si>
  <si>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</si>
  <si>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</si>
  <si>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</si>
  <si>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</si>
  <si>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</si>
  <si>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</si>
  <si>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</si>
  <si>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</si>
  <si>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</si>
  <si>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</si>
  <si>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</si>
  <si>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</si>
  <si>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</si>
  <si>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</si>
  <si>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</si>
  <si>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</si>
  <si>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</si>
  <si>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</si>
  <si>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</si>
  <si>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</si>
  <si>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</si>
  <si>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</si>
  <si>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</si>
  <si>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</si>
  <si>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</si>
  <si>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</si>
  <si>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</si>
  <si>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</si>
  <si>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</si>
  <si>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</si>
  <si>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</si>
  <si>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</si>
  <si>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</si>
  <si>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</si>
  <si>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</si>
  <si>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</si>
  <si>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</si>
  <si>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</si>
  <si>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Реалізація державної політики у сфері фізичної культури та спорту</t>
  </si>
  <si>
    <t>Розвиток сучасної спортивної інфраструктури</t>
  </si>
  <si>
    <t>Забезпечення будівництва палацу спорту по вул.Прибузькій, 5/1А в м.Хмельницькому</t>
  </si>
  <si>
    <t>Будівництво палацу спорту</t>
  </si>
  <si>
    <t>Кошти неосвоєні в повному обсязі у зв'язку з необхідністю коригування проектної документації</t>
  </si>
  <si>
    <t>Програма економічного та соціального розвитку Хмельницької міської територіальної громади на 2022 рік</t>
  </si>
  <si>
    <t>Обсяг видатків на будівництво</t>
  </si>
  <si>
    <t>грн.</t>
  </si>
  <si>
    <t>рішення сесії</t>
  </si>
  <si>
    <t>Обсяг будівництва (загальна площа)</t>
  </si>
  <si>
    <t>кв.м</t>
  </si>
  <si>
    <t>проектна документація</t>
  </si>
  <si>
    <t>кількість об'єктів</t>
  </si>
  <si>
    <t>од.</t>
  </si>
  <si>
    <t>площа, яку планується побудувати</t>
  </si>
  <si>
    <t>розрахунок</t>
  </si>
  <si>
    <t>середні витрати на об'єкт будівництва</t>
  </si>
  <si>
    <t>середні витрати на будівництво 1 кв. м</t>
  </si>
  <si>
    <t>грн./кв.м</t>
  </si>
  <si>
    <t>рівень готовності</t>
  </si>
  <si>
    <t>%</t>
  </si>
  <si>
    <t>Результативні показники не відповідають плановим у зв'язку з неосвоєнням коштів в повному обсязі, так як проектна документація потребує коригування (приведення цін на будівельні матеріали у відповідність до актуальних цін).</t>
  </si>
  <si>
    <t>Начальник управління капітального будівництва Хмельницької міської риди</t>
  </si>
  <si>
    <t>Тетяна ПОЛІЩУК</t>
  </si>
  <si>
    <t>0811</t>
  </si>
  <si>
    <t>Бюджетна програма частково виконувалася у 2022 році.  Реалізацію даної програми буде продовжено у наступні періоди.</t>
  </si>
  <si>
    <t>Розбіжність між фактичними та затвердженими результативними показниками виникли у зв'язку з невиконанням робіт та необхідністю коригування проектної документації</t>
  </si>
  <si>
    <t>Заступник начальника управління капітального будівництва Хмельницької міської ради</t>
  </si>
  <si>
    <t>Віра 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</si>
</sst>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/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view="pageBreakPreview" topLeftCell="B1" zoomScaleNormal="100" zoomScaleSheetLayoutView="100" workbookViewId="0">
      <selection activeCell="F86" sqref="F86"/>
    </sheetView>
  </sheetViews>
  <sheetFormatPr defaultRowHeight="15.75" x14ac:dyDescent="0.25"/>
  <cols>
    <col min="1" max="1" width="4.42578125" style="11" customWidth="1"/>
    <col min="2" max="2" width="12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13" ht="15.75" customHeight="1" x14ac:dyDescent="0.25">
      <c r="J1" s="29" t="s">
        <v>44</v>
      </c>
      <c r="K1" s="29"/>
      <c r="L1" s="29"/>
      <c r="M1" s="29"/>
    </row>
    <row r="2" spans="1:13" x14ac:dyDescent="0.25">
      <c r="J2" s="29"/>
      <c r="K2" s="29"/>
      <c r="L2" s="29"/>
      <c r="M2" s="29"/>
    </row>
    <row r="3" spans="1:13" x14ac:dyDescent="0.25">
      <c r="J3" s="29"/>
      <c r="K3" s="29"/>
      <c r="L3" s="29"/>
      <c r="M3" s="29"/>
    </row>
    <row r="4" spans="1:13" x14ac:dyDescent="0.25">
      <c r="J4" s="29"/>
      <c r="K4" s="29"/>
      <c r="L4" s="29"/>
      <c r="M4" s="29"/>
    </row>
    <row r="5" spans="1:13" x14ac:dyDescent="0.25">
      <c r="A5" s="30" t="s">
        <v>15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0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3" t="s">
        <v>1</v>
      </c>
      <c r="B7" s="39">
        <v>1500000</v>
      </c>
      <c r="C7" s="39"/>
      <c r="E7" s="37" t="s">
        <v>54</v>
      </c>
      <c r="F7" s="37"/>
      <c r="G7" s="37"/>
      <c r="H7" s="37"/>
      <c r="I7" s="37"/>
      <c r="J7" s="37"/>
      <c r="K7" s="37"/>
      <c r="L7" s="14"/>
      <c r="M7" s="16" t="s">
        <v>55</v>
      </c>
    </row>
    <row r="8" spans="1:13" ht="24.75" customHeight="1" x14ac:dyDescent="0.25">
      <c r="A8" s="33"/>
      <c r="B8" s="44" t="s">
        <v>39</v>
      </c>
      <c r="C8" s="44"/>
      <c r="D8" s="15"/>
      <c r="E8" s="36" t="s">
        <v>0</v>
      </c>
      <c r="F8" s="36"/>
      <c r="G8" s="36"/>
      <c r="H8" s="36"/>
      <c r="I8" s="36"/>
      <c r="J8" s="36"/>
      <c r="K8" s="36"/>
      <c r="L8" s="9"/>
      <c r="M8" s="8" t="s">
        <v>38</v>
      </c>
    </row>
    <row r="9" spans="1:13" x14ac:dyDescent="0.25">
      <c r="A9" s="33" t="s">
        <v>2</v>
      </c>
      <c r="B9" s="39">
        <v>1510000</v>
      </c>
      <c r="C9" s="39"/>
      <c r="E9" s="37" t="s">
        <v>54</v>
      </c>
      <c r="F9" s="37"/>
      <c r="G9" s="37"/>
      <c r="H9" s="37"/>
      <c r="I9" s="37"/>
      <c r="J9" s="37"/>
      <c r="K9" s="37"/>
      <c r="L9" s="14"/>
      <c r="M9" s="16" t="s">
        <v>55</v>
      </c>
    </row>
    <row r="10" spans="1:13" ht="25.5" customHeight="1" x14ac:dyDescent="0.25">
      <c r="A10" s="33"/>
      <c r="B10" s="44" t="s">
        <v>39</v>
      </c>
      <c r="C10" s="44"/>
      <c r="D10" s="15"/>
      <c r="E10" s="36" t="s">
        <v>14</v>
      </c>
      <c r="F10" s="36"/>
      <c r="G10" s="36"/>
      <c r="H10" s="36"/>
      <c r="I10" s="36"/>
      <c r="J10" s="36"/>
      <c r="K10" s="36"/>
      <c r="L10" s="9"/>
      <c r="M10" s="9" t="s">
        <v>38</v>
      </c>
    </row>
    <row r="11" spans="1:13" ht="114.75" customHeight="1" x14ac:dyDescent="0.25">
      <c r="A11" s="33" t="s">
        <v>3</v>
      </c>
      <c r="B11" s="39">
        <v>1515043</v>
      </c>
      <c r="C11" s="39"/>
      <c r="D11" s="17"/>
      <c r="E11" s="34">
        <v>5043</v>
      </c>
      <c r="F11" s="34"/>
      <c r="G11" s="46" t="s">
        <v>82</v>
      </c>
      <c r="H11" s="46"/>
      <c r="I11" s="39" t="s">
        <v>57</v>
      </c>
      <c r="J11" s="39"/>
      <c r="K11" s="39"/>
      <c r="L11" s="18"/>
      <c r="M11" s="19" t="s">
        <v>56</v>
      </c>
    </row>
    <row r="12" spans="1:13" ht="23.25" customHeight="1" x14ac:dyDescent="0.25">
      <c r="A12" s="33"/>
      <c r="B12" s="36" t="s">
        <v>39</v>
      </c>
      <c r="C12" s="36"/>
      <c r="D12" s="15"/>
      <c r="E12" s="38" t="s">
        <v>40</v>
      </c>
      <c r="F12" s="38"/>
      <c r="G12" s="38" t="s">
        <v>41</v>
      </c>
      <c r="H12" s="38"/>
      <c r="I12" s="38" t="s">
        <v>43</v>
      </c>
      <c r="J12" s="38"/>
      <c r="K12" s="38"/>
      <c r="L12" s="9"/>
      <c r="M12" s="9" t="s">
        <v>42</v>
      </c>
    </row>
    <row r="13" spans="1:13" ht="19.5" customHeight="1" x14ac:dyDescent="0.25">
      <c r="A13" s="28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A14" s="1"/>
    </row>
    <row r="15" spans="1:13" ht="31.5" x14ac:dyDescent="0.25">
      <c r="A15" s="4" t="s">
        <v>22</v>
      </c>
      <c r="B15" s="23" t="s">
        <v>23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5.75" customHeight="1" x14ac:dyDescent="0.25">
      <c r="A16" s="4"/>
      <c r="B16" s="24" t="s">
        <v>58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5"/>
    </row>
    <row r="17" spans="1:26" x14ac:dyDescent="0.25">
      <c r="A17" s="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26" x14ac:dyDescent="0.25">
      <c r="A18" s="1"/>
    </row>
    <row r="19" spans="1:26" x14ac:dyDescent="0.25">
      <c r="A19" s="3" t="s">
        <v>26</v>
      </c>
      <c r="E19" s="45" t="s">
        <v>59</v>
      </c>
      <c r="F19" s="45"/>
      <c r="G19" s="45"/>
      <c r="H19" s="45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3" t="s">
        <v>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6" ht="15.75" customHeight="1" x14ac:dyDescent="0.25">
      <c r="A24" s="4">
        <v>1</v>
      </c>
      <c r="B24" s="24" t="s">
        <v>60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</row>
    <row r="25" spans="1:26" x14ac:dyDescent="0.25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3" t="s">
        <v>22</v>
      </c>
      <c r="B30" s="23" t="s">
        <v>29</v>
      </c>
      <c r="C30" s="23"/>
      <c r="D30" s="23"/>
      <c r="E30" s="23" t="s">
        <v>16</v>
      </c>
      <c r="F30" s="23"/>
      <c r="G30" s="23"/>
      <c r="H30" s="23" t="s">
        <v>30</v>
      </c>
      <c r="I30" s="23"/>
      <c r="J30" s="23"/>
      <c r="K30" s="23" t="s">
        <v>17</v>
      </c>
      <c r="L30" s="23"/>
      <c r="M30" s="23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33" customHeight="1" x14ac:dyDescent="0.25">
      <c r="A31" s="23"/>
      <c r="B31" s="23"/>
      <c r="C31" s="23"/>
      <c r="D31" s="23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3">
        <v>2</v>
      </c>
      <c r="C32" s="23"/>
      <c r="D32" s="23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4"/>
      <c r="B33" s="23" t="s">
        <v>61</v>
      </c>
      <c r="C33" s="23"/>
      <c r="D33" s="23"/>
      <c r="E33" s="4">
        <v>0</v>
      </c>
      <c r="F33" s="4">
        <v>20268106</v>
      </c>
      <c r="G33" s="4">
        <f>E33+F33</f>
        <v>20268106</v>
      </c>
      <c r="H33" s="4">
        <v>0</v>
      </c>
      <c r="I33" s="4">
        <v>3866315</v>
      </c>
      <c r="J33" s="4">
        <f>H33+I33</f>
        <v>3866315</v>
      </c>
      <c r="K33" s="4">
        <f>E33-H33</f>
        <v>0</v>
      </c>
      <c r="L33" s="4">
        <f>I33-F33</f>
        <v>-16401791</v>
      </c>
      <c r="M33" s="4">
        <f>K33+L33</f>
        <v>-16401791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3" t="s">
        <v>6</v>
      </c>
      <c r="C34" s="23"/>
      <c r="D34" s="23"/>
      <c r="E34" s="4">
        <f>SUM(E33)</f>
        <v>0</v>
      </c>
      <c r="F34" s="10">
        <f t="shared" ref="F34:M34" si="0">SUM(F33)</f>
        <v>20268106</v>
      </c>
      <c r="G34" s="10">
        <f t="shared" si="0"/>
        <v>20268106</v>
      </c>
      <c r="H34" s="10">
        <f t="shared" si="0"/>
        <v>0</v>
      </c>
      <c r="I34" s="10">
        <f t="shared" si="0"/>
        <v>3866315</v>
      </c>
      <c r="J34" s="10">
        <f t="shared" si="0"/>
        <v>3866315</v>
      </c>
      <c r="K34" s="10">
        <f t="shared" si="0"/>
        <v>0</v>
      </c>
      <c r="L34" s="10">
        <f t="shared" si="0"/>
        <v>-16401791</v>
      </c>
      <c r="M34" s="10">
        <f t="shared" si="0"/>
        <v>-16401791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47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1.5" x14ac:dyDescent="0.25">
      <c r="A36" s="4" t="s">
        <v>22</v>
      </c>
      <c r="B36" s="23" t="s">
        <v>47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6" x14ac:dyDescent="0.25">
      <c r="A37" s="4">
        <v>1</v>
      </c>
      <c r="B37" s="23">
        <v>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6" x14ac:dyDescent="0.25">
      <c r="A38" s="13"/>
      <c r="B38" s="27" t="s">
        <v>62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26" x14ac:dyDescent="0.25">
      <c r="A39" s="1"/>
    </row>
    <row r="40" spans="1:26" ht="33" customHeight="1" x14ac:dyDescent="0.25">
      <c r="A40" s="35" t="s">
        <v>31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26" x14ac:dyDescent="0.25">
      <c r="K41" s="6" t="s">
        <v>24</v>
      </c>
    </row>
    <row r="42" spans="1:26" x14ac:dyDescent="0.25">
      <c r="A42" s="1"/>
    </row>
    <row r="43" spans="1:26" ht="31.5" customHeight="1" x14ac:dyDescent="0.25">
      <c r="A43" s="23" t="s">
        <v>4</v>
      </c>
      <c r="B43" s="23" t="s">
        <v>32</v>
      </c>
      <c r="C43" s="23"/>
      <c r="D43" s="23"/>
      <c r="E43" s="23" t="s">
        <v>16</v>
      </c>
      <c r="F43" s="23"/>
      <c r="G43" s="23"/>
      <c r="H43" s="23" t="s">
        <v>30</v>
      </c>
      <c r="I43" s="23"/>
      <c r="J43" s="23"/>
      <c r="K43" s="23" t="s">
        <v>17</v>
      </c>
      <c r="L43" s="23"/>
      <c r="M43" s="23"/>
    </row>
    <row r="44" spans="1:26" ht="33.75" customHeight="1" x14ac:dyDescent="0.25">
      <c r="A44" s="23"/>
      <c r="B44" s="23"/>
      <c r="C44" s="23"/>
      <c r="D44" s="23"/>
      <c r="E44" s="4" t="s">
        <v>18</v>
      </c>
      <c r="F44" s="4" t="s">
        <v>19</v>
      </c>
      <c r="G44" s="4" t="s">
        <v>20</v>
      </c>
      <c r="H44" s="4" t="s">
        <v>18</v>
      </c>
      <c r="I44" s="4" t="s">
        <v>19</v>
      </c>
      <c r="J44" s="4" t="s">
        <v>20</v>
      </c>
      <c r="K44" s="4" t="s">
        <v>18</v>
      </c>
      <c r="L44" s="4" t="s">
        <v>19</v>
      </c>
      <c r="M44" s="4" t="s">
        <v>20</v>
      </c>
    </row>
    <row r="45" spans="1:26" x14ac:dyDescent="0.25">
      <c r="A45" s="4">
        <v>1</v>
      </c>
      <c r="B45" s="23">
        <v>2</v>
      </c>
      <c r="C45" s="23"/>
      <c r="D45" s="23"/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</row>
    <row r="46" spans="1:26" ht="81" customHeight="1" x14ac:dyDescent="0.25">
      <c r="A46" s="4"/>
      <c r="B46" s="23" t="s">
        <v>63</v>
      </c>
      <c r="C46" s="23"/>
      <c r="D46" s="23"/>
      <c r="E46" s="10">
        <v>0</v>
      </c>
      <c r="F46" s="10">
        <v>20268106</v>
      </c>
      <c r="G46" s="10">
        <f>E46+F46</f>
        <v>20268106</v>
      </c>
      <c r="H46" s="10">
        <v>0</v>
      </c>
      <c r="I46" s="10">
        <v>3866315</v>
      </c>
      <c r="J46" s="10">
        <f>H46+I46</f>
        <v>3866315</v>
      </c>
      <c r="K46" s="10">
        <f>E46-H46</f>
        <v>0</v>
      </c>
      <c r="L46" s="10">
        <f>I46-F46</f>
        <v>-16401791</v>
      </c>
      <c r="M46" s="10">
        <f>K46+L46</f>
        <v>-16401791</v>
      </c>
    </row>
    <row r="47" spans="1:26" x14ac:dyDescent="0.25">
      <c r="A47" s="1"/>
    </row>
    <row r="48" spans="1:26" x14ac:dyDescent="0.25">
      <c r="A48" s="3" t="s">
        <v>33</v>
      </c>
    </row>
    <row r="49" spans="1:13" x14ac:dyDescent="0.25">
      <c r="A49" s="1" t="s">
        <v>48</v>
      </c>
    </row>
    <row r="50" spans="1:13" ht="69.75" customHeight="1" x14ac:dyDescent="0.25">
      <c r="A50" s="23" t="s">
        <v>4</v>
      </c>
      <c r="B50" s="23" t="s">
        <v>21</v>
      </c>
      <c r="C50" s="23" t="s">
        <v>7</v>
      </c>
      <c r="D50" s="23" t="s">
        <v>8</v>
      </c>
      <c r="E50" s="23" t="s">
        <v>16</v>
      </c>
      <c r="F50" s="23"/>
      <c r="G50" s="23"/>
      <c r="H50" s="23" t="s">
        <v>34</v>
      </c>
      <c r="I50" s="23"/>
      <c r="J50" s="23"/>
      <c r="K50" s="23" t="s">
        <v>17</v>
      </c>
      <c r="L50" s="23"/>
      <c r="M50" s="23"/>
    </row>
    <row r="51" spans="1:13" ht="48" customHeight="1" x14ac:dyDescent="0.25">
      <c r="A51" s="23"/>
      <c r="B51" s="23"/>
      <c r="C51" s="23"/>
      <c r="D51" s="23"/>
      <c r="E51" s="4" t="s">
        <v>18</v>
      </c>
      <c r="F51" s="4" t="s">
        <v>19</v>
      </c>
      <c r="G51" s="4" t="s">
        <v>20</v>
      </c>
      <c r="H51" s="4" t="s">
        <v>18</v>
      </c>
      <c r="I51" s="4" t="s">
        <v>19</v>
      </c>
      <c r="J51" s="4" t="s">
        <v>20</v>
      </c>
      <c r="K51" s="4" t="s">
        <v>18</v>
      </c>
      <c r="L51" s="4" t="s">
        <v>19</v>
      </c>
      <c r="M51" s="4" t="s">
        <v>20</v>
      </c>
    </row>
    <row r="52" spans="1:13" x14ac:dyDescent="0.25">
      <c r="A52" s="4">
        <v>1</v>
      </c>
      <c r="B52" s="4">
        <v>2</v>
      </c>
      <c r="C52" s="4">
        <v>3</v>
      </c>
      <c r="D52" s="4">
        <v>4</v>
      </c>
      <c r="E52" s="4">
        <v>5</v>
      </c>
      <c r="F52" s="4">
        <v>6</v>
      </c>
      <c r="G52" s="4">
        <v>7</v>
      </c>
      <c r="H52" s="4">
        <v>8</v>
      </c>
      <c r="I52" s="4">
        <v>9</v>
      </c>
      <c r="J52" s="4">
        <v>10</v>
      </c>
      <c r="K52" s="4">
        <v>11</v>
      </c>
      <c r="L52" s="4">
        <v>12</v>
      </c>
      <c r="M52" s="4">
        <v>13</v>
      </c>
    </row>
    <row r="53" spans="1:13" x14ac:dyDescent="0.25">
      <c r="A53" s="10">
        <v>1</v>
      </c>
      <c r="B53" s="2" t="s">
        <v>9</v>
      </c>
      <c r="C53" s="10"/>
      <c r="D53" s="10"/>
      <c r="E53" s="4"/>
      <c r="F53" s="10"/>
      <c r="G53" s="4"/>
      <c r="H53" s="4"/>
      <c r="I53" s="4"/>
      <c r="J53" s="4"/>
      <c r="K53" s="4"/>
      <c r="L53" s="4"/>
      <c r="M53" s="4"/>
    </row>
    <row r="54" spans="1:13" ht="63" x14ac:dyDescent="0.25">
      <c r="A54" s="10"/>
      <c r="B54" s="2" t="s">
        <v>64</v>
      </c>
      <c r="C54" s="10" t="s">
        <v>65</v>
      </c>
      <c r="D54" s="10" t="s">
        <v>66</v>
      </c>
      <c r="E54" s="4">
        <v>0</v>
      </c>
      <c r="F54" s="10">
        <f>G33</f>
        <v>20268106</v>
      </c>
      <c r="G54" s="4">
        <f>E54+F54</f>
        <v>20268106</v>
      </c>
      <c r="H54" s="4">
        <v>0</v>
      </c>
      <c r="I54" s="4">
        <f>J46</f>
        <v>3866315</v>
      </c>
      <c r="J54" s="4">
        <f>H54+I54</f>
        <v>3866315</v>
      </c>
      <c r="K54" s="4">
        <f>E54-H54</f>
        <v>0</v>
      </c>
      <c r="L54" s="4">
        <f>I54-F54</f>
        <v>-16401791</v>
      </c>
      <c r="M54" s="4">
        <f>K54+L54</f>
        <v>-16401791</v>
      </c>
    </row>
    <row r="55" spans="1:13" ht="63" x14ac:dyDescent="0.25">
      <c r="A55" s="10"/>
      <c r="B55" s="2" t="s">
        <v>67</v>
      </c>
      <c r="C55" s="10" t="s">
        <v>68</v>
      </c>
      <c r="D55" s="10" t="s">
        <v>69</v>
      </c>
      <c r="E55" s="4">
        <v>0</v>
      </c>
      <c r="F55" s="10">
        <v>14002</v>
      </c>
      <c r="G55" s="10">
        <f t="shared" ref="G55:G63" si="1">E55+F55</f>
        <v>14002</v>
      </c>
      <c r="H55" s="4">
        <v>0</v>
      </c>
      <c r="I55" s="4">
        <v>14002</v>
      </c>
      <c r="J55" s="10">
        <f t="shared" ref="J55:J63" si="2">H55+I55</f>
        <v>14002</v>
      </c>
      <c r="K55" s="10">
        <f t="shared" ref="K55:K63" si="3">E55-H55</f>
        <v>0</v>
      </c>
      <c r="L55" s="10">
        <f t="shared" ref="L55:L63" si="4">I55-F55</f>
        <v>0</v>
      </c>
      <c r="M55" s="10">
        <f t="shared" ref="M55:M63" si="5">K55+L55</f>
        <v>0</v>
      </c>
    </row>
    <row r="56" spans="1:13" x14ac:dyDescent="0.25">
      <c r="A56" s="10">
        <v>2</v>
      </c>
      <c r="B56" s="2" t="s">
        <v>10</v>
      </c>
      <c r="C56" s="10"/>
      <c r="D56" s="10"/>
      <c r="E56" s="4"/>
      <c r="F56" s="10"/>
      <c r="G56" s="10"/>
      <c r="H56" s="4"/>
      <c r="I56" s="4"/>
      <c r="J56" s="10"/>
      <c r="K56" s="10"/>
      <c r="L56" s="10"/>
      <c r="M56" s="10"/>
    </row>
    <row r="57" spans="1:13" ht="31.5" x14ac:dyDescent="0.25">
      <c r="A57" s="2"/>
      <c r="B57" s="2" t="s">
        <v>70</v>
      </c>
      <c r="C57" s="10" t="s">
        <v>71</v>
      </c>
      <c r="D57" s="10" t="s">
        <v>66</v>
      </c>
      <c r="E57" s="4">
        <v>0</v>
      </c>
      <c r="F57" s="10">
        <v>1</v>
      </c>
      <c r="G57" s="10">
        <f t="shared" si="1"/>
        <v>1</v>
      </c>
      <c r="H57" s="4">
        <v>0</v>
      </c>
      <c r="I57" s="4">
        <v>1</v>
      </c>
      <c r="J57" s="10">
        <f t="shared" si="2"/>
        <v>1</v>
      </c>
      <c r="K57" s="10">
        <f t="shared" si="3"/>
        <v>0</v>
      </c>
      <c r="L57" s="10">
        <f t="shared" si="4"/>
        <v>0</v>
      </c>
      <c r="M57" s="10">
        <f t="shared" si="5"/>
        <v>0</v>
      </c>
    </row>
    <row r="58" spans="1:13" ht="47.25" x14ac:dyDescent="0.25">
      <c r="A58" s="2"/>
      <c r="B58" s="2" t="s">
        <v>72</v>
      </c>
      <c r="C58" s="10" t="s">
        <v>68</v>
      </c>
      <c r="D58" s="10" t="s">
        <v>73</v>
      </c>
      <c r="E58" s="4">
        <v>0</v>
      </c>
      <c r="F58" s="20">
        <f>F54/(F60/F55)</f>
        <v>633.28676333844783</v>
      </c>
      <c r="G58" s="20">
        <f t="shared" si="1"/>
        <v>633.28676333844783</v>
      </c>
      <c r="H58" s="20">
        <v>0</v>
      </c>
      <c r="I58" s="20">
        <f>G58+H58</f>
        <v>633.28676333844783</v>
      </c>
      <c r="J58" s="20">
        <f t="shared" si="2"/>
        <v>633.28676333844783</v>
      </c>
      <c r="K58" s="10">
        <f t="shared" si="3"/>
        <v>0</v>
      </c>
      <c r="L58" s="10">
        <f t="shared" si="4"/>
        <v>0</v>
      </c>
      <c r="M58" s="10">
        <f t="shared" si="5"/>
        <v>0</v>
      </c>
    </row>
    <row r="59" spans="1:13" ht="31.5" x14ac:dyDescent="0.25">
      <c r="A59" s="10">
        <v>3</v>
      </c>
      <c r="B59" s="2" t="s">
        <v>11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78.75" x14ac:dyDescent="0.25">
      <c r="A60" s="10"/>
      <c r="B60" s="2" t="s">
        <v>74</v>
      </c>
      <c r="C60" s="10" t="s">
        <v>65</v>
      </c>
      <c r="D60" s="10" t="s">
        <v>69</v>
      </c>
      <c r="E60" s="10">
        <v>0</v>
      </c>
      <c r="F60" s="10">
        <v>448128773</v>
      </c>
      <c r="G60" s="10">
        <f t="shared" si="1"/>
        <v>448128773</v>
      </c>
      <c r="H60" s="10">
        <v>0</v>
      </c>
      <c r="I60" s="10">
        <v>448128773</v>
      </c>
      <c r="J60" s="10">
        <f t="shared" si="2"/>
        <v>448128773</v>
      </c>
      <c r="K60" s="10">
        <f t="shared" si="3"/>
        <v>0</v>
      </c>
      <c r="L60" s="10">
        <f t="shared" si="4"/>
        <v>0</v>
      </c>
      <c r="M60" s="10">
        <f t="shared" si="5"/>
        <v>0</v>
      </c>
    </row>
    <row r="61" spans="1:13" ht="63" x14ac:dyDescent="0.25">
      <c r="A61" s="10"/>
      <c r="B61" s="2" t="s">
        <v>75</v>
      </c>
      <c r="C61" s="10" t="s">
        <v>76</v>
      </c>
      <c r="D61" s="10" t="s">
        <v>73</v>
      </c>
      <c r="E61" s="10">
        <v>0</v>
      </c>
      <c r="F61" s="20">
        <f>F60/F55</f>
        <v>32004.62598200257</v>
      </c>
      <c r="G61" s="20">
        <f t="shared" si="1"/>
        <v>32004.62598200257</v>
      </c>
      <c r="H61" s="20">
        <v>0</v>
      </c>
      <c r="I61" s="20">
        <f>G61</f>
        <v>32004.62598200257</v>
      </c>
      <c r="J61" s="20">
        <f t="shared" si="2"/>
        <v>32004.62598200257</v>
      </c>
      <c r="K61" s="10">
        <f t="shared" si="3"/>
        <v>0</v>
      </c>
      <c r="L61" s="10">
        <f t="shared" si="4"/>
        <v>0</v>
      </c>
      <c r="M61" s="10">
        <f t="shared" si="5"/>
        <v>0</v>
      </c>
    </row>
    <row r="62" spans="1:13" x14ac:dyDescent="0.25">
      <c r="A62" s="10">
        <v>4</v>
      </c>
      <c r="B62" s="2" t="s">
        <v>12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31.5" x14ac:dyDescent="0.25">
      <c r="A63" s="2"/>
      <c r="B63" s="2" t="s">
        <v>77</v>
      </c>
      <c r="C63" s="10" t="s">
        <v>78</v>
      </c>
      <c r="D63" s="10" t="s">
        <v>73</v>
      </c>
      <c r="E63" s="10">
        <v>0</v>
      </c>
      <c r="F63" s="21">
        <v>69</v>
      </c>
      <c r="G63" s="10">
        <f t="shared" si="1"/>
        <v>69</v>
      </c>
      <c r="H63" s="10">
        <v>0</v>
      </c>
      <c r="I63" s="10">
        <v>65</v>
      </c>
      <c r="J63" s="10">
        <f t="shared" si="2"/>
        <v>65</v>
      </c>
      <c r="K63" s="10">
        <f t="shared" si="3"/>
        <v>0</v>
      </c>
      <c r="L63" s="10">
        <f t="shared" si="4"/>
        <v>-4</v>
      </c>
      <c r="M63" s="10">
        <f t="shared" si="5"/>
        <v>-4</v>
      </c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6" t="s">
        <v>49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x14ac:dyDescent="0.25">
      <c r="A67" s="23" t="s">
        <v>4</v>
      </c>
      <c r="B67" s="23" t="s">
        <v>21</v>
      </c>
      <c r="C67" s="23"/>
      <c r="D67" s="23" t="s">
        <v>7</v>
      </c>
      <c r="E67" s="23" t="s">
        <v>35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4">
        <v>1</v>
      </c>
      <c r="B69" s="23">
        <v>2</v>
      </c>
      <c r="C69" s="23"/>
      <c r="D69" s="4">
        <v>3</v>
      </c>
      <c r="E69" s="23">
        <v>4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10">
        <v>1</v>
      </c>
      <c r="B70" s="24" t="s">
        <v>9</v>
      </c>
      <c r="C70" s="25"/>
      <c r="D70" s="10"/>
      <c r="E70" s="23"/>
      <c r="F70" s="23"/>
      <c r="G70" s="23"/>
      <c r="H70" s="23"/>
      <c r="I70" s="23"/>
      <c r="J70" s="23"/>
      <c r="K70" s="23"/>
      <c r="L70" s="23"/>
      <c r="M70" s="23"/>
    </row>
    <row r="71" spans="1:13" ht="42.75" customHeight="1" x14ac:dyDescent="0.25">
      <c r="A71" s="10"/>
      <c r="B71" s="24" t="s">
        <v>64</v>
      </c>
      <c r="C71" s="25"/>
      <c r="D71" s="10" t="s">
        <v>65</v>
      </c>
      <c r="E71" s="27" t="s">
        <v>84</v>
      </c>
      <c r="F71" s="27"/>
      <c r="G71" s="27"/>
      <c r="H71" s="27"/>
      <c r="I71" s="27"/>
      <c r="J71" s="27"/>
      <c r="K71" s="27"/>
      <c r="L71" s="27"/>
      <c r="M71" s="27"/>
    </row>
    <row r="72" spans="1:13" x14ac:dyDescent="0.25">
      <c r="A72" s="10">
        <v>2</v>
      </c>
      <c r="B72" s="24" t="s">
        <v>12</v>
      </c>
      <c r="C72" s="25"/>
      <c r="D72" s="10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31.5" customHeight="1" x14ac:dyDescent="0.25">
      <c r="A73" s="10"/>
      <c r="B73" s="24" t="s">
        <v>77</v>
      </c>
      <c r="C73" s="25"/>
      <c r="D73" s="10" t="s">
        <v>78</v>
      </c>
      <c r="E73" s="27" t="s">
        <v>84</v>
      </c>
      <c r="F73" s="27"/>
      <c r="G73" s="27"/>
      <c r="H73" s="27"/>
      <c r="I73" s="27"/>
      <c r="J73" s="27"/>
      <c r="K73" s="27"/>
      <c r="L73" s="27"/>
      <c r="M73" s="27"/>
    </row>
    <row r="74" spans="1:13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x14ac:dyDescent="0.25">
      <c r="A75" s="26" t="s">
        <v>50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39.75" customHeight="1" x14ac:dyDescent="0.25">
      <c r="A76" s="27" t="s">
        <v>79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25">
      <c r="A78" s="26" t="s">
        <v>36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5">
      <c r="A80" s="27" t="s">
        <v>83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6.75" customHeight="1" x14ac:dyDescent="0.25">
      <c r="A81" s="28" t="s">
        <v>37</v>
      </c>
      <c r="B81" s="28"/>
      <c r="C81" s="28"/>
      <c r="D81" s="28"/>
    </row>
    <row r="82" spans="1:13" ht="36" customHeight="1" x14ac:dyDescent="0.25">
      <c r="A82" s="22" t="s">
        <v>51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43" t="s">
        <v>80</v>
      </c>
      <c r="B83" s="43"/>
      <c r="C83" s="43"/>
      <c r="D83" s="43"/>
      <c r="E83" s="43"/>
    </row>
    <row r="84" spans="1:13" x14ac:dyDescent="0.25">
      <c r="A84" s="43"/>
      <c r="B84" s="43"/>
      <c r="C84" s="43"/>
      <c r="D84" s="43"/>
      <c r="E84" s="43"/>
      <c r="G84" s="42"/>
      <c r="H84" s="42"/>
      <c r="J84" s="42" t="s">
        <v>81</v>
      </c>
      <c r="K84" s="42"/>
      <c r="L84" s="42"/>
      <c r="M84" s="42"/>
    </row>
    <row r="85" spans="1:13" ht="15.75" customHeight="1" x14ac:dyDescent="0.25">
      <c r="A85" s="5"/>
      <c r="B85" s="5"/>
      <c r="C85" s="5"/>
      <c r="D85" s="5"/>
      <c r="E85" s="5"/>
      <c r="G85" s="40" t="s">
        <v>13</v>
      </c>
      <c r="H85" s="40"/>
      <c r="J85" s="41" t="s">
        <v>52</v>
      </c>
      <c r="K85" s="41"/>
      <c r="L85" s="41"/>
      <c r="M85" s="41"/>
    </row>
    <row r="86" spans="1:13" ht="43.5" customHeight="1" x14ac:dyDescent="0.25">
      <c r="A86" s="43" t="s">
        <v>85</v>
      </c>
      <c r="B86" s="43"/>
      <c r="C86" s="43"/>
      <c r="D86" s="43"/>
      <c r="E86" s="43"/>
      <c r="G86" s="42"/>
      <c r="H86" s="42"/>
      <c r="J86" s="42" t="s">
        <v>86</v>
      </c>
      <c r="K86" s="42"/>
      <c r="L86" s="42"/>
      <c r="M86" s="42"/>
    </row>
    <row r="87" spans="1:13" ht="15.75" customHeight="1" x14ac:dyDescent="0.25">
      <c r="A87" s="43"/>
      <c r="B87" s="43"/>
      <c r="C87" s="43"/>
      <c r="D87" s="43"/>
      <c r="E87" s="43"/>
      <c r="G87" s="40" t="s">
        <v>13</v>
      </c>
      <c r="H87" s="40"/>
      <c r="J87" s="41" t="s">
        <v>52</v>
      </c>
      <c r="K87" s="41"/>
      <c r="L87" s="41"/>
      <c r="M87" s="41"/>
    </row>
  </sheetData>
  <mergeCells count="91">
    <mergeCell ref="E7:K7"/>
    <mergeCell ref="E72:M72"/>
    <mergeCell ref="E73:M73"/>
    <mergeCell ref="H30:J30"/>
    <mergeCell ref="K30:M30"/>
    <mergeCell ref="G11:H11"/>
    <mergeCell ref="A35:M35"/>
    <mergeCell ref="B11:C11"/>
    <mergeCell ref="B12:C12"/>
    <mergeCell ref="B73:C73"/>
    <mergeCell ref="E19:H19"/>
    <mergeCell ref="C50:C51"/>
    <mergeCell ref="D50:D51"/>
    <mergeCell ref="E69:M69"/>
    <mergeCell ref="E71:M71"/>
    <mergeCell ref="B45:D45"/>
    <mergeCell ref="B46:D46"/>
    <mergeCell ref="B43:D44"/>
    <mergeCell ref="K43:M43"/>
    <mergeCell ref="E50:G50"/>
    <mergeCell ref="H50:J50"/>
    <mergeCell ref="E12:F12"/>
    <mergeCell ref="A7:A8"/>
    <mergeCell ref="A9:A10"/>
    <mergeCell ref="G87:H87"/>
    <mergeCell ref="J85:M85"/>
    <mergeCell ref="J84:M84"/>
    <mergeCell ref="J86:M86"/>
    <mergeCell ref="J87:M87"/>
    <mergeCell ref="A83:E84"/>
    <mergeCell ref="A86:E87"/>
    <mergeCell ref="G84:H84"/>
    <mergeCell ref="G86:H86"/>
    <mergeCell ref="G85:H85"/>
    <mergeCell ref="B7:C7"/>
    <mergeCell ref="B8:C8"/>
    <mergeCell ref="B9:C9"/>
    <mergeCell ref="B10:C10"/>
    <mergeCell ref="E8:K8"/>
    <mergeCell ref="E9:K9"/>
    <mergeCell ref="E10:K10"/>
    <mergeCell ref="G12:H12"/>
    <mergeCell ref="I11:K11"/>
    <mergeCell ref="I12:K12"/>
    <mergeCell ref="A30:A31"/>
    <mergeCell ref="B32:D32"/>
    <mergeCell ref="B33:D33"/>
    <mergeCell ref="A40:M40"/>
    <mergeCell ref="B38:M38"/>
    <mergeCell ref="R30:T30"/>
    <mergeCell ref="U30:W30"/>
    <mergeCell ref="X30:Z30"/>
    <mergeCell ref="B15:M15"/>
    <mergeCell ref="B16:M16"/>
    <mergeCell ref="E30:G30"/>
    <mergeCell ref="B30:D31"/>
    <mergeCell ref="B17:M17"/>
    <mergeCell ref="B23:M23"/>
    <mergeCell ref="B24:M24"/>
    <mergeCell ref="B25:M25"/>
    <mergeCell ref="J1:M4"/>
    <mergeCell ref="A5:M5"/>
    <mergeCell ref="A65:M65"/>
    <mergeCell ref="A50:A51"/>
    <mergeCell ref="B50:B51"/>
    <mergeCell ref="A6:M6"/>
    <mergeCell ref="K50:M50"/>
    <mergeCell ref="B36:M36"/>
    <mergeCell ref="B37:M37"/>
    <mergeCell ref="A11:A12"/>
    <mergeCell ref="E11:F11"/>
    <mergeCell ref="A43:A44"/>
    <mergeCell ref="E43:G43"/>
    <mergeCell ref="B34:D34"/>
    <mergeCell ref="H43:J43"/>
    <mergeCell ref="A13:M13"/>
    <mergeCell ref="A82:M82"/>
    <mergeCell ref="D67:D68"/>
    <mergeCell ref="B72:C72"/>
    <mergeCell ref="A75:M75"/>
    <mergeCell ref="A76:M76"/>
    <mergeCell ref="A78:M78"/>
    <mergeCell ref="A80:M80"/>
    <mergeCell ref="A67:A68"/>
    <mergeCell ref="A81:D81"/>
    <mergeCell ref="E70:M70"/>
    <mergeCell ref="B67:C68"/>
    <mergeCell ref="B69:C69"/>
    <mergeCell ref="B71:C71"/>
    <mergeCell ref="E67:M68"/>
    <mergeCell ref="B70:C70"/>
  </mergeCells>
  <pageMargins left="0.16" right="0.16" top="0.35" bottom="0.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1515043</vt:lpstr>
      <vt:lpstr>'1515043'!Область_друку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2023-01-31T10:08:36Z</cp:lastPrinted>
  <dcterms:created xsi:type="dcterms:W3CDTF">2018-12-28T08:43:53Z</dcterms:created>
  <dcterms:modified xsi:type="dcterms:W3CDTF">2023-02-09T14:58:35Z</dcterms:modified>
</cp:coreProperties>
</file>