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902\Звіти по паспортах УКБ\"/>
    </mc:Choice>
  </mc:AlternateContent>
  <bookViews>
    <workbookView xWindow="0" yWindow="0" windowWidth="28800" windowHeight="12435"/>
  </bookViews>
  <sheets>
    <sheet name="1517330" sheetId="3" r:id="rId1"/>
  </sheets>
  <definedNames>
    <definedName name="_xlnm.Print_Area" localSheetId="0">'1517330'!$A$1:$M$212</definedName>
  </definedNames>
  <calcPr calcId="152511" refMode="R1C1"/>
</workbook>
</file>

<file path=xl/calcChain.xml><?xml version="1.0" encoding="utf-8"?>
<calcChain xmlns="http://schemas.openxmlformats.org/spreadsheetml/2006/main">
  <c r="I167" i="3" l="1"/>
  <c r="L162" i="3"/>
  <c r="L164" i="3"/>
  <c r="L160" i="3"/>
  <c r="J164" i="3"/>
  <c r="M164" i="3"/>
  <c r="J160" i="3"/>
  <c r="M160" i="3"/>
  <c r="G162" i="3"/>
  <c r="G164" i="3"/>
  <c r="G166" i="3"/>
  <c r="G160" i="3"/>
  <c r="I166" i="3"/>
  <c r="L166" i="3"/>
  <c r="M162" i="3"/>
  <c r="L153" i="3"/>
  <c r="L155" i="3"/>
  <c r="L157" i="3"/>
  <c r="L151" i="3"/>
  <c r="J153" i="3"/>
  <c r="M153" i="3"/>
  <c r="J155" i="3"/>
  <c r="J157" i="3"/>
  <c r="M157" i="3"/>
  <c r="J151" i="3"/>
  <c r="M151" i="3"/>
  <c r="G153" i="3"/>
  <c r="G155" i="3"/>
  <c r="G157" i="3"/>
  <c r="G151" i="3"/>
  <c r="L144" i="3"/>
  <c r="L146" i="3"/>
  <c r="L148" i="3"/>
  <c r="L142" i="3"/>
  <c r="J144" i="3"/>
  <c r="J146" i="3"/>
  <c r="J148" i="3"/>
  <c r="J142" i="3"/>
  <c r="M142" i="3"/>
  <c r="G144" i="3"/>
  <c r="G146" i="3"/>
  <c r="G148" i="3"/>
  <c r="G142" i="3"/>
  <c r="L131" i="3"/>
  <c r="L133" i="3"/>
  <c r="L134" i="3"/>
  <c r="L136" i="3"/>
  <c r="L138" i="3"/>
  <c r="L139" i="3"/>
  <c r="L130" i="3"/>
  <c r="J131" i="3"/>
  <c r="J133" i="3"/>
  <c r="M134" i="3"/>
  <c r="J136" i="3"/>
  <c r="M136" i="3"/>
  <c r="J138" i="3"/>
  <c r="J139" i="3"/>
  <c r="J130" i="3"/>
  <c r="G139" i="3"/>
  <c r="M139" i="3"/>
  <c r="G131" i="3"/>
  <c r="G133" i="3"/>
  <c r="G134" i="3"/>
  <c r="G136" i="3"/>
  <c r="G138" i="3"/>
  <c r="G130" i="3"/>
  <c r="M130" i="3"/>
  <c r="L123" i="3"/>
  <c r="M123" i="3"/>
  <c r="L127" i="3"/>
  <c r="M127" i="3"/>
  <c r="L121" i="3"/>
  <c r="M121" i="3"/>
  <c r="J123" i="3"/>
  <c r="J125" i="3"/>
  <c r="J127" i="3"/>
  <c r="J121" i="3"/>
  <c r="G123" i="3"/>
  <c r="G127" i="3"/>
  <c r="G121" i="3"/>
  <c r="L114" i="3"/>
  <c r="L116" i="3"/>
  <c r="L118" i="3"/>
  <c r="L112" i="3"/>
  <c r="J114" i="3"/>
  <c r="J116" i="3"/>
  <c r="J118" i="3"/>
  <c r="J112" i="3"/>
  <c r="M112" i="3"/>
  <c r="G114" i="3"/>
  <c r="G116" i="3"/>
  <c r="G118" i="3"/>
  <c r="G112" i="3"/>
  <c r="L103" i="3"/>
  <c r="J103" i="3"/>
  <c r="I109" i="3"/>
  <c r="L109" i="3"/>
  <c r="L107" i="3"/>
  <c r="M105" i="3"/>
  <c r="G109" i="3"/>
  <c r="G107" i="3"/>
  <c r="G105" i="3"/>
  <c r="G103" i="3"/>
  <c r="L100" i="3"/>
  <c r="K100" i="3"/>
  <c r="J100" i="3"/>
  <c r="G100" i="3"/>
  <c r="L91" i="3"/>
  <c r="J91" i="3"/>
  <c r="G91" i="3"/>
  <c r="K84" i="3"/>
  <c r="L84" i="3"/>
  <c r="J84" i="3"/>
  <c r="G84" i="3"/>
  <c r="L81" i="3"/>
  <c r="M81" i="3"/>
  <c r="L80" i="3"/>
  <c r="K81" i="3"/>
  <c r="K80" i="3"/>
  <c r="J81" i="3"/>
  <c r="J80" i="3"/>
  <c r="G81" i="3"/>
  <c r="G80" i="3"/>
  <c r="J78" i="3"/>
  <c r="G78" i="3"/>
  <c r="L78" i="3"/>
  <c r="M75" i="3"/>
  <c r="L75" i="3"/>
  <c r="G75" i="3"/>
  <c r="J72" i="3"/>
  <c r="G72" i="3"/>
  <c r="M72" i="3"/>
  <c r="L72" i="3"/>
  <c r="L68" i="3"/>
  <c r="M100" i="3"/>
  <c r="M91" i="3"/>
  <c r="M133" i="3"/>
  <c r="M138" i="3"/>
  <c r="M131" i="3"/>
  <c r="M148" i="3"/>
  <c r="L105" i="3"/>
  <c r="M78" i="3"/>
  <c r="M146" i="3"/>
  <c r="M155" i="3"/>
  <c r="M80" i="3"/>
  <c r="M103" i="3"/>
  <c r="M144" i="3"/>
  <c r="J107" i="3"/>
  <c r="M107" i="3"/>
  <c r="M116" i="3"/>
  <c r="J166" i="3"/>
  <c r="M166" i="3"/>
  <c r="J109" i="3"/>
  <c r="M109" i="3"/>
  <c r="M114" i="3"/>
  <c r="M118" i="3"/>
  <c r="M84" i="3"/>
  <c r="J68" i="3"/>
  <c r="G68" i="3"/>
  <c r="J57" i="3"/>
  <c r="M57" i="3"/>
  <c r="G57" i="3"/>
  <c r="L57" i="3"/>
  <c r="M68" i="3"/>
  <c r="F125" i="3"/>
  <c r="J65" i="3"/>
  <c r="J59" i="3"/>
  <c r="J61" i="3"/>
  <c r="M61" i="3"/>
  <c r="J62" i="3"/>
  <c r="M62" i="3"/>
  <c r="J64" i="3"/>
  <c r="J67" i="3"/>
  <c r="J71" i="3"/>
  <c r="M71" i="3"/>
  <c r="J74" i="3"/>
  <c r="J77" i="3"/>
  <c r="J85" i="3"/>
  <c r="M87" i="3"/>
  <c r="J89" i="3"/>
  <c r="M89" i="3"/>
  <c r="J94" i="3"/>
  <c r="M96" i="3"/>
  <c r="J98" i="3"/>
  <c r="J58" i="3"/>
  <c r="L59" i="3"/>
  <c r="L61" i="3"/>
  <c r="L64" i="3"/>
  <c r="L67" i="3"/>
  <c r="L71" i="3"/>
  <c r="L85" i="3"/>
  <c r="L87" i="3"/>
  <c r="L89" i="3"/>
  <c r="L94" i="3"/>
  <c r="L96" i="3"/>
  <c r="L98" i="3"/>
  <c r="L58" i="3"/>
  <c r="G59" i="3"/>
  <c r="G61" i="3"/>
  <c r="G64" i="3"/>
  <c r="M64" i="3"/>
  <c r="G67" i="3"/>
  <c r="G71" i="3"/>
  <c r="G85" i="3"/>
  <c r="G87" i="3"/>
  <c r="G89" i="3"/>
  <c r="G94" i="3"/>
  <c r="M94" i="3"/>
  <c r="G96" i="3"/>
  <c r="G98" i="3"/>
  <c r="G58" i="3"/>
  <c r="M58" i="3"/>
  <c r="G77" i="3"/>
  <c r="L74" i="3"/>
  <c r="L35" i="3"/>
  <c r="J35" i="3"/>
  <c r="K35" i="3"/>
  <c r="K36" i="3"/>
  <c r="G35" i="3"/>
  <c r="F36" i="3"/>
  <c r="F48" i="3"/>
  <c r="G48" i="3"/>
  <c r="H36" i="3"/>
  <c r="I36" i="3"/>
  <c r="I48" i="3"/>
  <c r="J48" i="3"/>
  <c r="E36" i="3"/>
  <c r="K34" i="3"/>
  <c r="K48" i="3"/>
  <c r="L34" i="3"/>
  <c r="M34" i="3"/>
  <c r="J34" i="3"/>
  <c r="J36" i="3"/>
  <c r="G34" i="3"/>
  <c r="L62" i="3"/>
  <c r="G62" i="3"/>
  <c r="G65" i="3"/>
  <c r="L65" i="3"/>
  <c r="G74" i="3"/>
  <c r="L77" i="3"/>
  <c r="G36" i="3"/>
  <c r="M74" i="3"/>
  <c r="M67" i="3"/>
  <c r="M85" i="3"/>
  <c r="M59" i="3"/>
  <c r="M77" i="3"/>
  <c r="M65" i="3"/>
  <c r="L125" i="3"/>
  <c r="M125" i="3"/>
  <c r="G125" i="3"/>
  <c r="M98" i="3"/>
  <c r="L48" i="3"/>
  <c r="M48" i="3"/>
  <c r="M35" i="3"/>
  <c r="M36" i="3"/>
  <c r="L36" i="3"/>
</calcChain>
</file>

<file path=xl/sharedStrings.xml><?xml version="1.0" encoding="utf-8"?>
<sst xmlns="http://schemas.openxmlformats.org/spreadsheetml/2006/main" count="394" uniqueCount="120">
  <si>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</si>
  <si>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</si>
  <si>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</si>
  <si>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</si>
  <si>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</si>
  <si>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</si>
  <si>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</si>
  <si>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</si>
  <si>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</si>
  <si>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</si>
  <si>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</si>
  <si>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</si>
  <si>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</si>
  <si>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</si>
  <si>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</si>
  <si>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</si>
  <si>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</si>
  <si>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</si>
  <si>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</si>
  <si>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</si>
  <si>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</si>
  <si>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</si>
  <si>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</si>
  <si>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</si>
  <si>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</si>
  <si>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</si>
  <si>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</si>
  <si>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</si>
  <si>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</si>
  <si>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</si>
  <si>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</si>
  <si>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</si>
  <si>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</si>
  <si>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</si>
  <si>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</si>
  <si>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</si>
  <si>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</si>
  <si>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</si>
  <si>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</si>
  <si>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</si>
  <si>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</si>
  <si>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</si>
  <si>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</si>
  <si>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</si>
  <si>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</si>
  <si>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</si>
  <si>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</si>
  <si>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</si>
  <si>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</si>
  <si>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</si>
  <si>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</si>
  <si>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</si>
  <si>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</si>
  <si>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про виконання паспорта бюджетної програми місцевого бюджету на 2022 рік</t>
  </si>
  <si>
    <t>Управління капітального будівництва Хмельницької міської ради</t>
  </si>
  <si>
    <t>02498582</t>
  </si>
  <si>
    <t>22564000000</t>
  </si>
  <si>
    <t>Програма економічного та соціального розвитку Хмельницької міської територіальної громади на 2022 рік</t>
  </si>
  <si>
    <t>рішення сесії</t>
  </si>
  <si>
    <t>проектна документація</t>
  </si>
  <si>
    <t>од.</t>
  </si>
  <si>
    <t>розрахунок</t>
  </si>
  <si>
    <t>%</t>
  </si>
  <si>
    <t>Начальник управління капітального будівництва Хмельницької міської риди</t>
  </si>
  <si>
    <t>Тетяна ПОЛІЩУК</t>
  </si>
  <si>
    <t>0443</t>
  </si>
  <si>
    <t>Обсяг видатків на коригування ПКД</t>
  </si>
  <si>
    <t>грн</t>
  </si>
  <si>
    <t>Бюджетна програма виконана частково. Реалізацію даної програми буде продовжено у наступні періоди.</t>
  </si>
  <si>
    <t>Кошти неосвоєні в повному обсязі у зв'язку з необхідністю коригування проектної документації та довготривалим терміном отримання вихідних даних для будівництва і коригування проектної документації</t>
  </si>
  <si>
    <t>кількість об'єктів</t>
  </si>
  <si>
    <t>рівень готовності</t>
  </si>
  <si>
    <t>обсяг видатків на проектування</t>
  </si>
  <si>
    <t>середні витрати на об'єкт проектування</t>
  </si>
  <si>
    <t>грн.</t>
  </si>
  <si>
    <t>Будівництво інших об'єктів комунальної власності</t>
  </si>
  <si>
    <t>Реалізація державної політики у сфері соціальної та виробничої інфраструктури</t>
  </si>
  <si>
    <t>Забезпечення розвитку сучасної інфраструктури міста</t>
  </si>
  <si>
    <t>Будівництво об'єктів соціальної та виробничої інфраструктури комунальної власності</t>
  </si>
  <si>
    <t>Реконструкція об'єктів соціальної та виробничої інфраструктури комунальної власності</t>
  </si>
  <si>
    <t>Проектування об'єктів соціальної та виробничої інфраструктури комунальної власності</t>
  </si>
  <si>
    <t>Будівництво обєктів соціальної та виробничої інфраструктури комунальної власності</t>
  </si>
  <si>
    <t>Реконструкція обєктів соціальної та виробничої інфраструктури комунальної власності</t>
  </si>
  <si>
    <t>Будівництво внутрішньоквартального проїзду між земельними ділянками по вул Старокостянтинівське шосе, 2/1 "З" в м. Хмельницькому</t>
  </si>
  <si>
    <t xml:space="preserve">Обсяг видатків на будівництво </t>
  </si>
  <si>
    <t>Обсяг  будівництва (протяжність)</t>
  </si>
  <si>
    <t>кількість об'єктів коригування</t>
  </si>
  <si>
    <t>кількість об'єктів будівництва</t>
  </si>
  <si>
    <t>середні витрати на об'єкт будівництва</t>
  </si>
  <si>
    <t>рівень готовності проектування</t>
  </si>
  <si>
    <t xml:space="preserve"> рівень готовності будівництва</t>
  </si>
  <si>
    <t>Будівництво каналізаційних мереж в мікрорайоні "Озерна" в м.Хмельницькому</t>
  </si>
  <si>
    <t>Обсяг видатків на будівництво</t>
  </si>
  <si>
    <t>рівень готовності будівництва</t>
  </si>
  <si>
    <t>обсяг видатків на будівництво</t>
  </si>
  <si>
    <t>довжина газопроводу</t>
  </si>
  <si>
    <t>обсяг видатків на проєктування</t>
  </si>
  <si>
    <t>середні витрати на об'єкт проєктування</t>
  </si>
  <si>
    <t>Нове будівництво дороги по вулиці Лісогринівецькій (від вул. С.Бандери до Старокостянтинівського шосе), в т.ч. виготовлення проектно-кошторисної документації</t>
  </si>
  <si>
    <t>кількість об'єктів проектування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</si>
  <si>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</si>
  <si>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Нове будівництво проїзду від вул. Вінницьке шосе, 18 до Вінницького шосе в м. Хмельницькому</t>
  </si>
  <si>
    <t>Будівництво автодорожнього тунелю під залізничними коліями на перегоні Хмельницький-Гречани ПК-12256+71.00 в м. Хмельницькому</t>
  </si>
  <si>
    <t>м</t>
  </si>
  <si>
    <t>п.м</t>
  </si>
  <si>
    <t>Нове будівництво зовнішніх мереж газопостачання індустріального парку  "Хмельницький" по вул. Вінницьке шосе, 18 в м.Хмельницькому</t>
  </si>
  <si>
    <t>Нове будівництво зовнішніх мереж  водопостачання та каналізації індустріального парку  "Хмельницький" по вул. Вінницьке шосе, 18 в м.Хмельницькому</t>
  </si>
  <si>
    <t>Нове будівництво зовнішніх мереж  водовідведення індустріального парку  "Хмельницький" по вул. Вінницьке шосе, 18 в м.Хмельницькому</t>
  </si>
  <si>
    <t>Нове будівництво зовнішніх мереж  електропостачання індустріального парку  "Хмельницький" по вул.  Вінницьке шосе, 18 в м.Хмельницькому</t>
  </si>
  <si>
    <t xml:space="preserve"> Нове будівництво дороги від вулиці Спепана Бандери до вулиці Західно-Окружна в м. Хмельницькому, в т.ч. виготовлення проектно-кошторисної документації</t>
  </si>
  <si>
    <t>Заступник начальника управління капітального будівництва Хмельницької міської ради</t>
  </si>
  <si>
    <t>Віра ГАМАН</t>
  </si>
  <si>
    <t>Розбіжності між фактичними та затвердженими результативними показниками виникли у зв'язку із особливостями здійснення платежів Казначейством та органами Казначейства за дорученнями клієнтів з урахуванням ресурсної забезпеченості єдиного казначейського рахунка, що визначені Постановою КМУ "Про затвердження Порядку виконання повноважень Державною казначейською службою в особливому режимі в умовах воєнного стану" від 09.06.2021 № 590.</t>
  </si>
  <si>
    <t>Розбіжності між фактичними та затвердженими результативними показниками виникли у зв'язку з необхідністю коригування проектної документації (приведення у відповідність до діючих норм і стандартів у будівництві, актуальних цін на будівельні матеріали, енергоносії та роботу механізмів).</t>
  </si>
  <si>
    <t>Розбіжності між фактичними та затвердженими результативними показниками виникли у зв'язку з неосвоєнням видатків, що спричинено чершочерговими платежами в умовах воєнного стану.</t>
  </si>
  <si>
    <t>Розбіжності між фактичними та затвердженими результативними показниками виникли  у зв'язку з довготривалим терміном отримання вихідних даних для проектування та узгодженням містобудівної документації</t>
  </si>
  <si>
    <t>Розбіжності між фактичними та затвердженими результативними показниками виникли  у зв'язку з довготривалим терміном отримання вихідних даних для проектування, узгодженням містобудівної документації та перенесенням термінів виконання робіт.</t>
  </si>
  <si>
    <t>Касові видатки на виконання будівельних робіт не проводились у зв'язку з відсутністю проектної документації</t>
  </si>
  <si>
    <t>Розбіжності між фактичними та затвердженими результативними показниками виникли у зв'язку з економією коштів на проектні роботи.</t>
  </si>
  <si>
    <t>Результативні показники не відповідають плановим у зв'язку з неосвоєнням коштів в повному обсязі. У зв'язку зі складною містобудівною ситуацією та довготривалим терміном отривання вихідних даних та погоджень відповідних органів, терміни виконання робіт з коригування та виготовлення проектної документації були продовжені, а також у зв'язку із особливостями здійснення платежів Казначейством та органами Казначейства за дорученнями клієнтів з урахуванням ресурсної забезпеченості єдиного казначейського рахунка, що визначені Постановою КМУ "Про затвердження Порядку виконання повноважень Державною казначейською службою в особливому режимі в умовах воєнного стану" від 09.06.2021 № 590.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</si>
</sst>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</cellStyleXfs>
  <cellXfs count="80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Border="1" applyAlignment="1"/>
    <xf numFmtId="49" fontId="8" fillId="0" borderId="2" xfId="0" applyNumberFormat="1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1" xfId="0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 vertical="center"/>
    </xf>
  </cellXfs>
  <cellStyles count="5">
    <cellStyle name="Excel Built-in Обычный_УКБ до бюджету 2016р ост" xfId="1"/>
    <cellStyle name="TableStyleLight1" xfId="2"/>
    <cellStyle name="Звичайний" xfId="0" builtinId="0"/>
    <cellStyle name="Обычный_УЖКГ бюджет 2016 Після Ямчука 2" xfId="3"/>
    <cellStyle name="Обычный_УКБ до бюджету 2016р ост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2"/>
  <sheetViews>
    <sheetView tabSelected="1" view="pageBreakPreview" zoomScaleNormal="100" zoomScaleSheetLayoutView="100" workbookViewId="0">
      <selection activeCell="B189" sqref="B189:C189"/>
    </sheetView>
  </sheetViews>
  <sheetFormatPr defaultRowHeight="15.75" x14ac:dyDescent="0.25"/>
  <cols>
    <col min="1" max="1" width="4.42578125" style="6" customWidth="1"/>
    <col min="2" max="2" width="16.42578125" style="6" customWidth="1"/>
    <col min="3" max="3" width="11.42578125" style="6" customWidth="1"/>
    <col min="4" max="4" width="9.140625" style="6"/>
    <col min="5" max="13" width="13" style="6" customWidth="1"/>
    <col min="14" max="16384" width="9.140625" style="6"/>
  </cols>
  <sheetData>
    <row r="1" spans="1:20" ht="15.75" customHeight="1" x14ac:dyDescent="0.25">
      <c r="J1" s="75" t="s">
        <v>44</v>
      </c>
      <c r="K1" s="75"/>
      <c r="L1" s="75"/>
      <c r="M1" s="75"/>
    </row>
    <row r="2" spans="1:20" x14ac:dyDescent="0.25">
      <c r="J2" s="75"/>
      <c r="K2" s="75"/>
      <c r="L2" s="75"/>
      <c r="M2" s="75"/>
    </row>
    <row r="3" spans="1:20" x14ac:dyDescent="0.25">
      <c r="J3" s="75"/>
      <c r="K3" s="75"/>
      <c r="L3" s="75"/>
      <c r="M3" s="75"/>
    </row>
    <row r="4" spans="1:20" x14ac:dyDescent="0.25">
      <c r="J4" s="75"/>
      <c r="K4" s="75"/>
      <c r="L4" s="75"/>
      <c r="M4" s="75"/>
    </row>
    <row r="5" spans="1:20" x14ac:dyDescent="0.25">
      <c r="A5" s="76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20" x14ac:dyDescent="0.25">
      <c r="A6" s="76" t="s">
        <v>53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0" x14ac:dyDescent="0.25">
      <c r="A7" s="69" t="s">
        <v>1</v>
      </c>
      <c r="B7" s="52">
        <v>1500000</v>
      </c>
      <c r="C7" s="52"/>
      <c r="E7" s="56" t="s">
        <v>54</v>
      </c>
      <c r="F7" s="56"/>
      <c r="G7" s="56"/>
      <c r="H7" s="56"/>
      <c r="I7" s="56"/>
      <c r="J7" s="56"/>
      <c r="K7" s="56"/>
      <c r="L7" s="7"/>
      <c r="M7" s="8" t="s">
        <v>55</v>
      </c>
    </row>
    <row r="8" spans="1:20" ht="24.75" customHeight="1" x14ac:dyDescent="0.25">
      <c r="A8" s="69"/>
      <c r="B8" s="53" t="s">
        <v>39</v>
      </c>
      <c r="C8" s="53"/>
      <c r="D8" s="9"/>
      <c r="E8" s="55" t="s">
        <v>0</v>
      </c>
      <c r="F8" s="55"/>
      <c r="G8" s="55"/>
      <c r="H8" s="55"/>
      <c r="I8" s="55"/>
      <c r="J8" s="55"/>
      <c r="K8" s="55"/>
      <c r="L8" s="10"/>
      <c r="M8" s="11" t="s">
        <v>38</v>
      </c>
    </row>
    <row r="9" spans="1:20" x14ac:dyDescent="0.25">
      <c r="A9" s="69" t="s">
        <v>2</v>
      </c>
      <c r="B9" s="52">
        <v>1510000</v>
      </c>
      <c r="C9" s="52"/>
      <c r="E9" s="56" t="s">
        <v>54</v>
      </c>
      <c r="F9" s="56"/>
      <c r="G9" s="56"/>
      <c r="H9" s="56"/>
      <c r="I9" s="56"/>
      <c r="J9" s="56"/>
      <c r="K9" s="56"/>
      <c r="L9" s="7"/>
      <c r="M9" s="8" t="s">
        <v>55</v>
      </c>
    </row>
    <row r="10" spans="1:20" ht="25.5" customHeight="1" x14ac:dyDescent="0.25">
      <c r="A10" s="69"/>
      <c r="B10" s="53" t="s">
        <v>39</v>
      </c>
      <c r="C10" s="53"/>
      <c r="D10" s="9"/>
      <c r="E10" s="55" t="s">
        <v>14</v>
      </c>
      <c r="F10" s="55"/>
      <c r="G10" s="55"/>
      <c r="H10" s="55"/>
      <c r="I10" s="55"/>
      <c r="J10" s="55"/>
      <c r="K10" s="55"/>
      <c r="L10" s="10"/>
      <c r="M10" s="10" t="s">
        <v>38</v>
      </c>
    </row>
    <row r="11" spans="1:20" ht="62.25" customHeight="1" x14ac:dyDescent="0.25">
      <c r="A11" s="69" t="s">
        <v>3</v>
      </c>
      <c r="B11" s="54">
        <v>1517330</v>
      </c>
      <c r="C11" s="54"/>
      <c r="D11" s="12"/>
      <c r="E11" s="70">
        <v>7330</v>
      </c>
      <c r="F11" s="70"/>
      <c r="G11" s="79" t="s">
        <v>65</v>
      </c>
      <c r="H11" s="79"/>
      <c r="I11" s="52" t="s">
        <v>75</v>
      </c>
      <c r="J11" s="52"/>
      <c r="K11" s="52"/>
      <c r="L11" s="13"/>
      <c r="M11" s="14" t="s">
        <v>56</v>
      </c>
      <c r="Q11" s="15"/>
      <c r="R11" s="15"/>
      <c r="S11" s="54"/>
      <c r="T11" s="54"/>
    </row>
    <row r="12" spans="1:20" ht="23.25" customHeight="1" x14ac:dyDescent="0.25">
      <c r="A12" s="69"/>
      <c r="B12" s="55" t="s">
        <v>39</v>
      </c>
      <c r="C12" s="55"/>
      <c r="D12" s="9"/>
      <c r="E12" s="64" t="s">
        <v>40</v>
      </c>
      <c r="F12" s="64"/>
      <c r="G12" s="64" t="s">
        <v>41</v>
      </c>
      <c r="H12" s="64"/>
      <c r="I12" s="64" t="s">
        <v>43</v>
      </c>
      <c r="J12" s="64"/>
      <c r="K12" s="64"/>
      <c r="L12" s="10"/>
      <c r="M12" s="10" t="s">
        <v>42</v>
      </c>
    </row>
    <row r="13" spans="1:20" ht="19.5" customHeight="1" x14ac:dyDescent="0.25">
      <c r="A13" s="50" t="s">
        <v>25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20" x14ac:dyDescent="0.25">
      <c r="A14" s="16"/>
    </row>
    <row r="15" spans="1:20" ht="31.5" x14ac:dyDescent="0.25">
      <c r="A15" s="17" t="s">
        <v>22</v>
      </c>
      <c r="B15" s="49" t="s">
        <v>23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20" ht="15.75" customHeight="1" x14ac:dyDescent="0.25">
      <c r="A16" s="17">
        <v>1</v>
      </c>
      <c r="B16" s="72" t="s">
        <v>76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</row>
    <row r="17" spans="1:26" x14ac:dyDescent="0.25">
      <c r="A17" s="1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26" x14ac:dyDescent="0.25">
      <c r="A18" s="16"/>
    </row>
    <row r="19" spans="1:26" ht="36.75" customHeight="1" x14ac:dyDescent="0.25">
      <c r="A19" s="18" t="s">
        <v>26</v>
      </c>
      <c r="E19" s="51" t="s">
        <v>77</v>
      </c>
      <c r="F19" s="51"/>
      <c r="G19" s="51"/>
      <c r="H19" s="51"/>
      <c r="I19" s="51"/>
      <c r="J19" s="51"/>
      <c r="K19" s="51"/>
      <c r="L19" s="51"/>
      <c r="M19" s="51"/>
    </row>
    <row r="20" spans="1:26" x14ac:dyDescent="0.25">
      <c r="A20" s="19"/>
    </row>
    <row r="21" spans="1:26" x14ac:dyDescent="0.25">
      <c r="A21" s="18" t="s">
        <v>27</v>
      </c>
    </row>
    <row r="22" spans="1:26" x14ac:dyDescent="0.25">
      <c r="A22" s="16"/>
    </row>
    <row r="23" spans="1:26" ht="32.25" customHeight="1" x14ac:dyDescent="0.25">
      <c r="A23" s="17" t="s">
        <v>22</v>
      </c>
      <c r="B23" s="49" t="s">
        <v>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26" ht="15.75" customHeight="1" x14ac:dyDescent="0.25">
      <c r="A24" s="17">
        <v>1</v>
      </c>
      <c r="B24" s="42" t="s">
        <v>78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26" ht="15.75" customHeight="1" x14ac:dyDescent="0.25">
      <c r="A25" s="17">
        <v>2</v>
      </c>
      <c r="B25" s="42" t="s">
        <v>79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26" ht="15.75" customHeight="1" x14ac:dyDescent="0.25">
      <c r="A26" s="17">
        <v>3</v>
      </c>
      <c r="B26" s="42" t="s">
        <v>80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26" x14ac:dyDescent="0.25">
      <c r="A27" s="16"/>
    </row>
    <row r="28" spans="1:26" x14ac:dyDescent="0.25">
      <c r="A28" s="18" t="s">
        <v>28</v>
      </c>
    </row>
    <row r="29" spans="1:26" ht="15.75" customHeight="1" x14ac:dyDescent="0.25">
      <c r="A29" s="6" t="s">
        <v>45</v>
      </c>
      <c r="B29" s="19"/>
      <c r="L29" s="19"/>
    </row>
    <row r="30" spans="1:26" x14ac:dyDescent="0.25">
      <c r="A30" s="16"/>
      <c r="M30" s="6" t="s">
        <v>24</v>
      </c>
    </row>
    <row r="31" spans="1:26" ht="30" customHeight="1" x14ac:dyDescent="0.25">
      <c r="A31" s="49" t="s">
        <v>22</v>
      </c>
      <c r="B31" s="49" t="s">
        <v>29</v>
      </c>
      <c r="C31" s="49"/>
      <c r="D31" s="49"/>
      <c r="E31" s="49" t="s">
        <v>16</v>
      </c>
      <c r="F31" s="49"/>
      <c r="G31" s="49"/>
      <c r="H31" s="49" t="s">
        <v>30</v>
      </c>
      <c r="I31" s="49"/>
      <c r="J31" s="49"/>
      <c r="K31" s="49" t="s">
        <v>17</v>
      </c>
      <c r="L31" s="49"/>
      <c r="M31" s="49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33" customHeight="1" x14ac:dyDescent="0.25">
      <c r="A32" s="49"/>
      <c r="B32" s="49"/>
      <c r="C32" s="49"/>
      <c r="D32" s="49"/>
      <c r="E32" s="17" t="s">
        <v>18</v>
      </c>
      <c r="F32" s="17" t="s">
        <v>19</v>
      </c>
      <c r="G32" s="17" t="s">
        <v>20</v>
      </c>
      <c r="H32" s="17" t="s">
        <v>18</v>
      </c>
      <c r="I32" s="17" t="s">
        <v>19</v>
      </c>
      <c r="J32" s="17" t="s">
        <v>20</v>
      </c>
      <c r="K32" s="17" t="s">
        <v>18</v>
      </c>
      <c r="L32" s="17" t="s">
        <v>19</v>
      </c>
      <c r="M32" s="17" t="s">
        <v>20</v>
      </c>
      <c r="R32" s="20"/>
      <c r="S32" s="20"/>
      <c r="T32" s="20"/>
      <c r="U32" s="20"/>
      <c r="V32" s="20"/>
      <c r="W32" s="20"/>
      <c r="X32" s="20"/>
      <c r="Y32" s="20"/>
      <c r="Z32" s="20"/>
    </row>
    <row r="33" spans="1:26" x14ac:dyDescent="0.25">
      <c r="A33" s="17">
        <v>1</v>
      </c>
      <c r="B33" s="49">
        <v>2</v>
      </c>
      <c r="C33" s="49"/>
      <c r="D33" s="49"/>
      <c r="E33" s="17">
        <v>3</v>
      </c>
      <c r="F33" s="17">
        <v>4</v>
      </c>
      <c r="G33" s="17">
        <v>5</v>
      </c>
      <c r="H33" s="17">
        <v>6</v>
      </c>
      <c r="I33" s="17">
        <v>7</v>
      </c>
      <c r="J33" s="17">
        <v>8</v>
      </c>
      <c r="K33" s="17">
        <v>9</v>
      </c>
      <c r="L33" s="17">
        <v>10</v>
      </c>
      <c r="M33" s="17">
        <v>11</v>
      </c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51" customHeight="1" x14ac:dyDescent="0.25">
      <c r="A34" s="17">
        <v>1</v>
      </c>
      <c r="B34" s="42" t="s">
        <v>81</v>
      </c>
      <c r="C34" s="43"/>
      <c r="D34" s="44"/>
      <c r="E34" s="17">
        <v>0</v>
      </c>
      <c r="F34" s="17">
        <v>5048778</v>
      </c>
      <c r="G34" s="17">
        <f>E34+F34</f>
        <v>5048778</v>
      </c>
      <c r="H34" s="17">
        <v>0</v>
      </c>
      <c r="I34" s="17">
        <v>321905</v>
      </c>
      <c r="J34" s="17">
        <f>H34+I34</f>
        <v>321905</v>
      </c>
      <c r="K34" s="17">
        <f>E34-H34</f>
        <v>0</v>
      </c>
      <c r="L34" s="17">
        <f>I34-F34</f>
        <v>-4726873</v>
      </c>
      <c r="M34" s="17">
        <f>K34+L34</f>
        <v>-4726873</v>
      </c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54.75" customHeight="1" x14ac:dyDescent="0.25">
      <c r="A35" s="17">
        <v>2</v>
      </c>
      <c r="B35" s="42" t="s">
        <v>82</v>
      </c>
      <c r="C35" s="43"/>
      <c r="D35" s="44"/>
      <c r="E35" s="17">
        <v>0</v>
      </c>
      <c r="F35" s="17">
        <v>0</v>
      </c>
      <c r="G35" s="17">
        <f>E35+F35</f>
        <v>0</v>
      </c>
      <c r="H35" s="17">
        <v>0</v>
      </c>
      <c r="I35" s="17">
        <v>0</v>
      </c>
      <c r="J35" s="17">
        <f>H35+I35</f>
        <v>0</v>
      </c>
      <c r="K35" s="17">
        <f>E35-H35</f>
        <v>0</v>
      </c>
      <c r="L35" s="17">
        <f>I35-F35</f>
        <v>0</v>
      </c>
      <c r="M35" s="17">
        <f>K35+L35</f>
        <v>0</v>
      </c>
      <c r="R35" s="20"/>
      <c r="S35" s="20"/>
      <c r="T35" s="20"/>
      <c r="U35" s="20"/>
      <c r="V35" s="20"/>
      <c r="W35" s="20"/>
      <c r="X35" s="20"/>
      <c r="Y35" s="20"/>
      <c r="Z35" s="20"/>
    </row>
    <row r="36" spans="1:26" x14ac:dyDescent="0.25">
      <c r="A36" s="17"/>
      <c r="B36" s="49" t="s">
        <v>6</v>
      </c>
      <c r="C36" s="49"/>
      <c r="D36" s="49"/>
      <c r="E36" s="17">
        <f t="shared" ref="E36:M36" si="0">SUM(E34:E35)</f>
        <v>0</v>
      </c>
      <c r="F36" s="17">
        <f t="shared" si="0"/>
        <v>5048778</v>
      </c>
      <c r="G36" s="17">
        <f t="shared" si="0"/>
        <v>5048778</v>
      </c>
      <c r="H36" s="17">
        <f t="shared" si="0"/>
        <v>0</v>
      </c>
      <c r="I36" s="17">
        <f t="shared" si="0"/>
        <v>321905</v>
      </c>
      <c r="J36" s="17">
        <f t="shared" si="0"/>
        <v>321905</v>
      </c>
      <c r="K36" s="17">
        <f t="shared" si="0"/>
        <v>0</v>
      </c>
      <c r="L36" s="17">
        <f t="shared" si="0"/>
        <v>-4726873</v>
      </c>
      <c r="M36" s="17">
        <f t="shared" si="0"/>
        <v>-4726873</v>
      </c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32.25" customHeight="1" x14ac:dyDescent="0.25">
      <c r="A37" s="66" t="s">
        <v>46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1:26" ht="31.5" x14ac:dyDescent="0.25">
      <c r="A38" s="17" t="s">
        <v>22</v>
      </c>
      <c r="B38" s="49" t="s">
        <v>47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26" x14ac:dyDescent="0.25">
      <c r="A39" s="17">
        <v>1</v>
      </c>
      <c r="B39" s="49">
        <v>2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26" ht="35.25" customHeight="1" x14ac:dyDescent="0.25">
      <c r="A40" s="21"/>
      <c r="B40" s="33" t="s">
        <v>69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26" x14ac:dyDescent="0.25">
      <c r="A41" s="16"/>
    </row>
    <row r="42" spans="1:26" ht="33" customHeight="1" x14ac:dyDescent="0.25">
      <c r="A42" s="68" t="s">
        <v>31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26" x14ac:dyDescent="0.25">
      <c r="K43" s="19" t="s">
        <v>24</v>
      </c>
    </row>
    <row r="44" spans="1:26" x14ac:dyDescent="0.25">
      <c r="A44" s="16"/>
    </row>
    <row r="45" spans="1:26" ht="31.5" customHeight="1" x14ac:dyDescent="0.25">
      <c r="A45" s="49" t="s">
        <v>4</v>
      </c>
      <c r="B45" s="49" t="s">
        <v>32</v>
      </c>
      <c r="C45" s="49"/>
      <c r="D45" s="49"/>
      <c r="E45" s="49" t="s">
        <v>16</v>
      </c>
      <c r="F45" s="49"/>
      <c r="G45" s="49"/>
      <c r="H45" s="49" t="s">
        <v>30</v>
      </c>
      <c r="I45" s="49"/>
      <c r="J45" s="49"/>
      <c r="K45" s="49" t="s">
        <v>17</v>
      </c>
      <c r="L45" s="49"/>
      <c r="M45" s="49"/>
    </row>
    <row r="46" spans="1:26" ht="33.75" customHeight="1" x14ac:dyDescent="0.25">
      <c r="A46" s="49"/>
      <c r="B46" s="49"/>
      <c r="C46" s="49"/>
      <c r="D46" s="49"/>
      <c r="E46" s="17" t="s">
        <v>18</v>
      </c>
      <c r="F46" s="17" t="s">
        <v>19</v>
      </c>
      <c r="G46" s="17" t="s">
        <v>20</v>
      </c>
      <c r="H46" s="17" t="s">
        <v>18</v>
      </c>
      <c r="I46" s="17" t="s">
        <v>19</v>
      </c>
      <c r="J46" s="17" t="s">
        <v>20</v>
      </c>
      <c r="K46" s="17" t="s">
        <v>18</v>
      </c>
      <c r="L46" s="17" t="s">
        <v>19</v>
      </c>
      <c r="M46" s="17" t="s">
        <v>20</v>
      </c>
    </row>
    <row r="47" spans="1:26" x14ac:dyDescent="0.25">
      <c r="A47" s="17">
        <v>1</v>
      </c>
      <c r="B47" s="49">
        <v>2</v>
      </c>
      <c r="C47" s="49"/>
      <c r="D47" s="49"/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17">
        <v>8</v>
      </c>
      <c r="K47" s="17">
        <v>9</v>
      </c>
      <c r="L47" s="17">
        <v>10</v>
      </c>
      <c r="M47" s="17">
        <v>11</v>
      </c>
    </row>
    <row r="48" spans="1:26" ht="81" customHeight="1" x14ac:dyDescent="0.25">
      <c r="A48" s="17"/>
      <c r="B48" s="49" t="s">
        <v>57</v>
      </c>
      <c r="C48" s="49"/>
      <c r="D48" s="49"/>
      <c r="E48" s="17">
        <v>0</v>
      </c>
      <c r="F48" s="17">
        <f>F36</f>
        <v>5048778</v>
      </c>
      <c r="G48" s="17">
        <f>E48+F48</f>
        <v>5048778</v>
      </c>
      <c r="H48" s="17">
        <v>0</v>
      </c>
      <c r="I48" s="17">
        <f>I36</f>
        <v>321905</v>
      </c>
      <c r="J48" s="17">
        <f>H48+I48</f>
        <v>321905</v>
      </c>
      <c r="K48" s="17">
        <f>E48-H48</f>
        <v>0</v>
      </c>
      <c r="L48" s="17">
        <f>I48-F48</f>
        <v>-4726873</v>
      </c>
      <c r="M48" s="17">
        <f>K48+L48</f>
        <v>-4726873</v>
      </c>
    </row>
    <row r="49" spans="1:13" x14ac:dyDescent="0.25">
      <c r="A49" s="16"/>
    </row>
    <row r="50" spans="1:13" x14ac:dyDescent="0.25">
      <c r="A50" s="18" t="s">
        <v>33</v>
      </c>
    </row>
    <row r="51" spans="1:13" x14ac:dyDescent="0.25">
      <c r="A51" s="16" t="s">
        <v>48</v>
      </c>
    </row>
    <row r="52" spans="1:13" ht="53.25" customHeight="1" x14ac:dyDescent="0.25">
      <c r="A52" s="49" t="s">
        <v>4</v>
      </c>
      <c r="B52" s="49" t="s">
        <v>21</v>
      </c>
      <c r="C52" s="49" t="s">
        <v>7</v>
      </c>
      <c r="D52" s="49" t="s">
        <v>8</v>
      </c>
      <c r="E52" s="49" t="s">
        <v>16</v>
      </c>
      <c r="F52" s="49"/>
      <c r="G52" s="49"/>
      <c r="H52" s="49" t="s">
        <v>34</v>
      </c>
      <c r="I52" s="49"/>
      <c r="J52" s="49"/>
      <c r="K52" s="49" t="s">
        <v>17</v>
      </c>
      <c r="L52" s="49"/>
      <c r="M52" s="49"/>
    </row>
    <row r="53" spans="1:13" ht="30.75" customHeight="1" x14ac:dyDescent="0.25">
      <c r="A53" s="49"/>
      <c r="B53" s="49"/>
      <c r="C53" s="49"/>
      <c r="D53" s="49"/>
      <c r="E53" s="17" t="s">
        <v>18</v>
      </c>
      <c r="F53" s="17" t="s">
        <v>19</v>
      </c>
      <c r="G53" s="17" t="s">
        <v>20</v>
      </c>
      <c r="H53" s="17" t="s">
        <v>18</v>
      </c>
      <c r="I53" s="17" t="s">
        <v>19</v>
      </c>
      <c r="J53" s="17" t="s">
        <v>20</v>
      </c>
      <c r="K53" s="17" t="s">
        <v>18</v>
      </c>
      <c r="L53" s="17" t="s">
        <v>19</v>
      </c>
      <c r="M53" s="17" t="s">
        <v>20</v>
      </c>
    </row>
    <row r="54" spans="1:13" ht="16.5" thickBot="1" x14ac:dyDescent="0.3">
      <c r="A54" s="17">
        <v>1</v>
      </c>
      <c r="B54" s="17">
        <v>2</v>
      </c>
      <c r="C54" s="17">
        <v>3</v>
      </c>
      <c r="D54" s="17">
        <v>4</v>
      </c>
      <c r="E54" s="17">
        <v>5</v>
      </c>
      <c r="F54" s="17">
        <v>6</v>
      </c>
      <c r="G54" s="17">
        <v>7</v>
      </c>
      <c r="H54" s="17">
        <v>8</v>
      </c>
      <c r="I54" s="17">
        <v>9</v>
      </c>
      <c r="J54" s="17">
        <v>10</v>
      </c>
      <c r="K54" s="17">
        <v>11</v>
      </c>
      <c r="L54" s="17">
        <v>12</v>
      </c>
      <c r="M54" s="17">
        <v>13</v>
      </c>
    </row>
    <row r="55" spans="1:13" ht="119.25" customHeight="1" thickTop="1" thickBot="1" x14ac:dyDescent="0.3">
      <c r="A55" s="17">
        <v>1</v>
      </c>
      <c r="B55" s="2" t="s">
        <v>83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31.5" customHeight="1" thickTop="1" x14ac:dyDescent="0.25">
      <c r="A56" s="17"/>
      <c r="B56" s="22" t="s">
        <v>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47.25" x14ac:dyDescent="0.25">
      <c r="A57" s="17"/>
      <c r="B57" s="22" t="s">
        <v>66</v>
      </c>
      <c r="C57" s="17" t="s">
        <v>74</v>
      </c>
      <c r="D57" s="17" t="s">
        <v>58</v>
      </c>
      <c r="E57" s="17"/>
      <c r="F57" s="17">
        <v>350782</v>
      </c>
      <c r="G57" s="17">
        <f>F57</f>
        <v>350782</v>
      </c>
      <c r="H57" s="17">
        <v>0</v>
      </c>
      <c r="I57" s="17">
        <v>1744</v>
      </c>
      <c r="J57" s="17">
        <f>H57+I57</f>
        <v>1744</v>
      </c>
      <c r="K57" s="17">
        <v>0</v>
      </c>
      <c r="L57" s="17">
        <f>I57-F57</f>
        <v>-349038</v>
      </c>
      <c r="M57" s="17">
        <f>J57-G57</f>
        <v>-349038</v>
      </c>
    </row>
    <row r="58" spans="1:13" ht="31.5" x14ac:dyDescent="0.25">
      <c r="A58" s="17"/>
      <c r="B58" s="22" t="s">
        <v>84</v>
      </c>
      <c r="C58" s="17" t="s">
        <v>74</v>
      </c>
      <c r="D58" s="17" t="s">
        <v>58</v>
      </c>
      <c r="E58" s="17">
        <v>0</v>
      </c>
      <c r="F58" s="17">
        <v>100000</v>
      </c>
      <c r="G58" s="17">
        <f>E58+F58</f>
        <v>100000</v>
      </c>
      <c r="H58" s="17">
        <v>0</v>
      </c>
      <c r="I58" s="17">
        <v>0</v>
      </c>
      <c r="J58" s="17">
        <f>H58+I58</f>
        <v>0</v>
      </c>
      <c r="K58" s="17">
        <v>0</v>
      </c>
      <c r="L58" s="17">
        <f>I58-F58</f>
        <v>-100000</v>
      </c>
      <c r="M58" s="17">
        <f>J58-G58</f>
        <v>-100000</v>
      </c>
    </row>
    <row r="59" spans="1:13" ht="63" x14ac:dyDescent="0.25">
      <c r="A59" s="17"/>
      <c r="B59" s="22" t="s">
        <v>85</v>
      </c>
      <c r="C59" s="17" t="s">
        <v>103</v>
      </c>
      <c r="D59" s="17" t="s">
        <v>59</v>
      </c>
      <c r="E59" s="17">
        <v>0</v>
      </c>
      <c r="F59" s="17">
        <v>681</v>
      </c>
      <c r="G59" s="17">
        <f t="shared" ref="G59:G98" si="1">E59+F59</f>
        <v>681</v>
      </c>
      <c r="H59" s="17">
        <v>0</v>
      </c>
      <c r="I59" s="17">
        <v>681</v>
      </c>
      <c r="J59" s="17">
        <f>H59+I59</f>
        <v>681</v>
      </c>
      <c r="K59" s="17">
        <v>0</v>
      </c>
      <c r="L59" s="17">
        <f t="shared" ref="L59:L98" si="2">I59-F59</f>
        <v>0</v>
      </c>
      <c r="M59" s="17">
        <f t="shared" ref="M59:M98" si="3">J59-G59</f>
        <v>0</v>
      </c>
    </row>
    <row r="60" spans="1:13" x14ac:dyDescent="0.25">
      <c r="A60" s="17"/>
      <c r="B60" s="22" t="s">
        <v>10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47.25" x14ac:dyDescent="0.25">
      <c r="A61" s="17"/>
      <c r="B61" s="22" t="s">
        <v>86</v>
      </c>
      <c r="C61" s="17" t="s">
        <v>60</v>
      </c>
      <c r="D61" s="17" t="s">
        <v>58</v>
      </c>
      <c r="E61" s="17">
        <v>0</v>
      </c>
      <c r="F61" s="17">
        <v>1</v>
      </c>
      <c r="G61" s="17">
        <f t="shared" si="1"/>
        <v>1</v>
      </c>
      <c r="H61" s="17">
        <v>0</v>
      </c>
      <c r="I61" s="17">
        <v>1</v>
      </c>
      <c r="J61" s="17">
        <f>H61+I61</f>
        <v>1</v>
      </c>
      <c r="K61" s="17">
        <v>0</v>
      </c>
      <c r="L61" s="17">
        <f t="shared" si="2"/>
        <v>0</v>
      </c>
      <c r="M61" s="17">
        <f t="shared" si="3"/>
        <v>0</v>
      </c>
    </row>
    <row r="62" spans="1:13" ht="47.25" x14ac:dyDescent="0.25">
      <c r="A62" s="17"/>
      <c r="B62" s="22" t="s">
        <v>87</v>
      </c>
      <c r="C62" s="17" t="s">
        <v>60</v>
      </c>
      <c r="D62" s="17" t="s">
        <v>58</v>
      </c>
      <c r="E62" s="23">
        <v>0</v>
      </c>
      <c r="F62" s="17">
        <v>1</v>
      </c>
      <c r="G62" s="23">
        <f t="shared" si="1"/>
        <v>1</v>
      </c>
      <c r="H62" s="23">
        <v>0</v>
      </c>
      <c r="I62" s="23">
        <v>0</v>
      </c>
      <c r="J62" s="23">
        <f>H62+I62</f>
        <v>0</v>
      </c>
      <c r="K62" s="23">
        <v>0</v>
      </c>
      <c r="L62" s="23">
        <f t="shared" si="2"/>
        <v>-1</v>
      </c>
      <c r="M62" s="23">
        <f t="shared" si="3"/>
        <v>-1</v>
      </c>
    </row>
    <row r="63" spans="1:13" x14ac:dyDescent="0.25">
      <c r="A63" s="17"/>
      <c r="B63" s="22" t="s">
        <v>11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63" x14ac:dyDescent="0.25">
      <c r="A64" s="17"/>
      <c r="B64" s="22" t="s">
        <v>73</v>
      </c>
      <c r="C64" s="17" t="s">
        <v>74</v>
      </c>
      <c r="D64" s="17" t="s">
        <v>61</v>
      </c>
      <c r="E64" s="17">
        <v>0</v>
      </c>
      <c r="F64" s="17">
        <v>450782</v>
      </c>
      <c r="G64" s="17">
        <f t="shared" si="1"/>
        <v>450782</v>
      </c>
      <c r="H64" s="17">
        <v>0</v>
      </c>
      <c r="I64" s="17">
        <v>450782</v>
      </c>
      <c r="J64" s="17">
        <f>H64+I64</f>
        <v>450782</v>
      </c>
      <c r="K64" s="17">
        <v>0</v>
      </c>
      <c r="L64" s="17">
        <f t="shared" si="2"/>
        <v>0</v>
      </c>
      <c r="M64" s="17">
        <f t="shared" si="3"/>
        <v>0</v>
      </c>
    </row>
    <row r="65" spans="1:13" ht="63" x14ac:dyDescent="0.25">
      <c r="A65" s="17"/>
      <c r="B65" s="22" t="s">
        <v>88</v>
      </c>
      <c r="C65" s="17" t="s">
        <v>74</v>
      </c>
      <c r="D65" s="17" t="s">
        <v>61</v>
      </c>
      <c r="E65" s="17">
        <v>0</v>
      </c>
      <c r="F65" s="17">
        <v>15423995</v>
      </c>
      <c r="G65" s="23">
        <f t="shared" si="1"/>
        <v>15423995</v>
      </c>
      <c r="H65" s="23">
        <v>0</v>
      </c>
      <c r="I65" s="23">
        <v>15423995</v>
      </c>
      <c r="J65" s="23">
        <f>H65+I65</f>
        <v>15423995</v>
      </c>
      <c r="K65" s="17">
        <v>0</v>
      </c>
      <c r="L65" s="17">
        <f t="shared" si="2"/>
        <v>0</v>
      </c>
      <c r="M65" s="17">
        <f t="shared" si="3"/>
        <v>0</v>
      </c>
    </row>
    <row r="66" spans="1:13" x14ac:dyDescent="0.25">
      <c r="A66" s="17"/>
      <c r="B66" s="22" t="s">
        <v>12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47.25" x14ac:dyDescent="0.25">
      <c r="A67" s="17"/>
      <c r="B67" s="22" t="s">
        <v>89</v>
      </c>
      <c r="C67" s="17"/>
      <c r="D67" s="17"/>
      <c r="E67" s="17">
        <v>0</v>
      </c>
      <c r="F67" s="17">
        <v>100</v>
      </c>
      <c r="G67" s="17">
        <f t="shared" si="1"/>
        <v>100</v>
      </c>
      <c r="H67" s="17">
        <v>0</v>
      </c>
      <c r="I67" s="17">
        <v>0</v>
      </c>
      <c r="J67" s="17">
        <f>H67+I67</f>
        <v>0</v>
      </c>
      <c r="K67" s="17">
        <v>0</v>
      </c>
      <c r="L67" s="17">
        <f t="shared" si="2"/>
        <v>-100</v>
      </c>
      <c r="M67" s="17">
        <f t="shared" si="3"/>
        <v>-100</v>
      </c>
    </row>
    <row r="68" spans="1:13" ht="47.25" x14ac:dyDescent="0.25">
      <c r="A68" s="17"/>
      <c r="B68" s="22" t="s">
        <v>90</v>
      </c>
      <c r="C68" s="17" t="s">
        <v>62</v>
      </c>
      <c r="D68" s="17" t="s">
        <v>61</v>
      </c>
      <c r="E68" s="17">
        <v>0</v>
      </c>
      <c r="F68" s="1">
        <v>1</v>
      </c>
      <c r="G68" s="17">
        <f t="shared" si="1"/>
        <v>1</v>
      </c>
      <c r="H68" s="17">
        <v>0</v>
      </c>
      <c r="I68" s="17">
        <v>1</v>
      </c>
      <c r="J68" s="17">
        <f>H68+I68</f>
        <v>1</v>
      </c>
      <c r="K68" s="17">
        <v>0</v>
      </c>
      <c r="L68" s="17">
        <f t="shared" si="2"/>
        <v>0</v>
      </c>
      <c r="M68" s="17">
        <f t="shared" si="3"/>
        <v>0</v>
      </c>
    </row>
    <row r="69" spans="1:13" ht="87" customHeight="1" x14ac:dyDescent="0.25">
      <c r="A69" s="17">
        <v>2</v>
      </c>
      <c r="B69" s="3" t="s">
        <v>91</v>
      </c>
      <c r="C69" s="17"/>
      <c r="D69" s="17"/>
      <c r="E69" s="17"/>
      <c r="F69" s="1"/>
      <c r="G69" s="17"/>
      <c r="H69" s="17"/>
      <c r="I69" s="17"/>
      <c r="J69" s="17"/>
      <c r="K69" s="17"/>
      <c r="L69" s="17"/>
      <c r="M69" s="17"/>
    </row>
    <row r="70" spans="1:13" x14ac:dyDescent="0.25">
      <c r="A70" s="17"/>
      <c r="B70" s="22" t="s">
        <v>9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47.25" x14ac:dyDescent="0.25">
      <c r="A71" s="17"/>
      <c r="B71" s="22" t="s">
        <v>66</v>
      </c>
      <c r="C71" s="17" t="s">
        <v>74</v>
      </c>
      <c r="D71" s="17" t="s">
        <v>58</v>
      </c>
      <c r="E71" s="17">
        <v>0</v>
      </c>
      <c r="F71" s="24">
        <v>269672</v>
      </c>
      <c r="G71" s="17">
        <f t="shared" si="1"/>
        <v>269672</v>
      </c>
      <c r="H71" s="17">
        <v>0</v>
      </c>
      <c r="I71" s="17">
        <v>31923</v>
      </c>
      <c r="J71" s="17">
        <f>H71+I71</f>
        <v>31923</v>
      </c>
      <c r="K71" s="17">
        <v>0</v>
      </c>
      <c r="L71" s="17">
        <f t="shared" si="2"/>
        <v>-237749</v>
      </c>
      <c r="M71" s="17">
        <f t="shared" si="3"/>
        <v>-237749</v>
      </c>
    </row>
    <row r="72" spans="1:13" ht="31.5" x14ac:dyDescent="0.25">
      <c r="A72" s="17"/>
      <c r="B72" s="22" t="s">
        <v>92</v>
      </c>
      <c r="C72" s="17" t="s">
        <v>74</v>
      </c>
      <c r="D72" s="17" t="s">
        <v>58</v>
      </c>
      <c r="E72" s="17">
        <v>0</v>
      </c>
      <c r="F72" s="24">
        <v>50000</v>
      </c>
      <c r="G72" s="17">
        <f t="shared" si="1"/>
        <v>50000</v>
      </c>
      <c r="H72" s="17">
        <v>0</v>
      </c>
      <c r="I72" s="17">
        <v>0</v>
      </c>
      <c r="J72" s="17">
        <f>H72+I72</f>
        <v>0</v>
      </c>
      <c r="K72" s="17">
        <v>0</v>
      </c>
      <c r="L72" s="17">
        <f t="shared" si="2"/>
        <v>-50000</v>
      </c>
      <c r="M72" s="17">
        <f t="shared" si="3"/>
        <v>-50000</v>
      </c>
    </row>
    <row r="73" spans="1:13" x14ac:dyDescent="0.25">
      <c r="A73" s="17"/>
      <c r="B73" s="22" t="s">
        <v>10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ht="47.25" x14ac:dyDescent="0.25">
      <c r="A74" s="17"/>
      <c r="B74" s="22" t="s">
        <v>86</v>
      </c>
      <c r="C74" s="17" t="s">
        <v>60</v>
      </c>
      <c r="D74" s="17" t="s">
        <v>58</v>
      </c>
      <c r="E74" s="17">
        <v>0</v>
      </c>
      <c r="F74" s="17">
        <v>1</v>
      </c>
      <c r="G74" s="23">
        <f t="shared" si="1"/>
        <v>1</v>
      </c>
      <c r="H74" s="23">
        <v>0</v>
      </c>
      <c r="I74" s="23">
        <v>1</v>
      </c>
      <c r="J74" s="23">
        <f>H74+I74</f>
        <v>1</v>
      </c>
      <c r="K74" s="23">
        <v>0</v>
      </c>
      <c r="L74" s="23">
        <f t="shared" si="2"/>
        <v>0</v>
      </c>
      <c r="M74" s="23">
        <f t="shared" si="3"/>
        <v>0</v>
      </c>
    </row>
    <row r="75" spans="1:13" ht="47.25" x14ac:dyDescent="0.25">
      <c r="A75" s="17"/>
      <c r="B75" s="22" t="s">
        <v>87</v>
      </c>
      <c r="C75" s="17" t="s">
        <v>60</v>
      </c>
      <c r="D75" s="17" t="s">
        <v>58</v>
      </c>
      <c r="E75" s="17">
        <v>0</v>
      </c>
      <c r="F75" s="17">
        <v>1</v>
      </c>
      <c r="G75" s="17">
        <f t="shared" si="1"/>
        <v>1</v>
      </c>
      <c r="H75" s="17">
        <v>0</v>
      </c>
      <c r="I75" s="17">
        <v>1</v>
      </c>
      <c r="J75" s="17">
        <v>1</v>
      </c>
      <c r="K75" s="17">
        <v>0</v>
      </c>
      <c r="L75" s="17">
        <f t="shared" si="2"/>
        <v>0</v>
      </c>
      <c r="M75" s="17">
        <f t="shared" si="3"/>
        <v>0</v>
      </c>
    </row>
    <row r="76" spans="1:13" x14ac:dyDescent="0.25">
      <c r="A76" s="17"/>
      <c r="B76" s="22" t="s">
        <v>11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ht="63" x14ac:dyDescent="0.25">
      <c r="A77" s="17"/>
      <c r="B77" s="22" t="s">
        <v>73</v>
      </c>
      <c r="C77" s="17" t="s">
        <v>74</v>
      </c>
      <c r="D77" s="17" t="s">
        <v>61</v>
      </c>
      <c r="E77" s="17">
        <v>0</v>
      </c>
      <c r="F77" s="23">
        <v>519672</v>
      </c>
      <c r="G77" s="23">
        <f t="shared" si="1"/>
        <v>519672</v>
      </c>
      <c r="H77" s="23">
        <v>0</v>
      </c>
      <c r="I77" s="23">
        <v>519672</v>
      </c>
      <c r="J77" s="23">
        <f>H77+I77</f>
        <v>519672</v>
      </c>
      <c r="K77" s="23">
        <v>0</v>
      </c>
      <c r="L77" s="23">
        <f t="shared" si="2"/>
        <v>0</v>
      </c>
      <c r="M77" s="23">
        <f t="shared" si="3"/>
        <v>0</v>
      </c>
    </row>
    <row r="78" spans="1:13" ht="63" x14ac:dyDescent="0.25">
      <c r="A78" s="17"/>
      <c r="B78" s="22" t="s">
        <v>88</v>
      </c>
      <c r="C78" s="17" t="s">
        <v>74</v>
      </c>
      <c r="D78" s="17" t="s">
        <v>61</v>
      </c>
      <c r="E78" s="17">
        <v>0</v>
      </c>
      <c r="F78" s="17">
        <v>53314687</v>
      </c>
      <c r="G78" s="23">
        <f t="shared" si="1"/>
        <v>53314687</v>
      </c>
      <c r="H78" s="17">
        <v>0</v>
      </c>
      <c r="I78" s="17">
        <v>53314687</v>
      </c>
      <c r="J78" s="17">
        <f>H78+I78</f>
        <v>53314687</v>
      </c>
      <c r="K78" s="17">
        <v>0</v>
      </c>
      <c r="L78" s="17">
        <f t="shared" si="2"/>
        <v>0</v>
      </c>
      <c r="M78" s="17">
        <f t="shared" si="3"/>
        <v>0</v>
      </c>
    </row>
    <row r="79" spans="1:13" x14ac:dyDescent="0.25">
      <c r="A79" s="17"/>
      <c r="B79" s="22" t="s">
        <v>12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47.25" x14ac:dyDescent="0.25">
      <c r="A80" s="17"/>
      <c r="B80" s="22" t="s">
        <v>89</v>
      </c>
      <c r="C80" s="17" t="s">
        <v>62</v>
      </c>
      <c r="D80" s="17" t="s">
        <v>61</v>
      </c>
      <c r="E80" s="17">
        <v>0</v>
      </c>
      <c r="F80" s="17">
        <v>100</v>
      </c>
      <c r="G80" s="17">
        <f>F80</f>
        <v>100</v>
      </c>
      <c r="H80" s="17">
        <v>0</v>
      </c>
      <c r="I80" s="17">
        <v>0</v>
      </c>
      <c r="J80" s="17">
        <f>H80+I80</f>
        <v>0</v>
      </c>
      <c r="K80" s="17">
        <f>E80-H80</f>
        <v>0</v>
      </c>
      <c r="L80" s="17">
        <f>I80-F80</f>
        <v>-100</v>
      </c>
      <c r="M80" s="17">
        <f>K80+L80</f>
        <v>-100</v>
      </c>
    </row>
    <row r="81" spans="1:13" ht="48" customHeight="1" x14ac:dyDescent="0.25">
      <c r="A81" s="17"/>
      <c r="B81" s="22" t="s">
        <v>93</v>
      </c>
      <c r="C81" s="17" t="s">
        <v>62</v>
      </c>
      <c r="D81" s="17" t="s">
        <v>61</v>
      </c>
      <c r="E81" s="17">
        <v>0</v>
      </c>
      <c r="F81" s="1">
        <v>3</v>
      </c>
      <c r="G81" s="17">
        <f>F81</f>
        <v>3</v>
      </c>
      <c r="H81" s="17">
        <v>0</v>
      </c>
      <c r="I81" s="17">
        <v>0</v>
      </c>
      <c r="J81" s="17">
        <f>H81+I81</f>
        <v>0</v>
      </c>
      <c r="K81" s="17">
        <f>E81-H81</f>
        <v>0</v>
      </c>
      <c r="L81" s="17">
        <f>I81-F81</f>
        <v>-3</v>
      </c>
      <c r="M81" s="17">
        <f>K81+L81</f>
        <v>-3</v>
      </c>
    </row>
    <row r="82" spans="1:13" ht="114.75" x14ac:dyDescent="0.25">
      <c r="A82" s="17">
        <v>3</v>
      </c>
      <c r="B82" s="4" t="s">
        <v>105</v>
      </c>
      <c r="C82" s="17"/>
      <c r="D82" s="17"/>
      <c r="E82" s="17"/>
      <c r="F82" s="1"/>
      <c r="G82" s="17"/>
      <c r="H82" s="17"/>
      <c r="I82" s="17"/>
      <c r="J82" s="17"/>
      <c r="K82" s="17"/>
      <c r="L82" s="17"/>
      <c r="M82" s="17"/>
    </row>
    <row r="83" spans="1:13" x14ac:dyDescent="0.25">
      <c r="A83" s="17"/>
      <c r="B83" s="22" t="s">
        <v>9</v>
      </c>
      <c r="C83" s="17"/>
      <c r="D83" s="17"/>
      <c r="E83" s="17"/>
      <c r="F83" s="1"/>
      <c r="G83" s="17"/>
      <c r="H83" s="17"/>
      <c r="I83" s="17"/>
      <c r="J83" s="17"/>
      <c r="K83" s="17"/>
      <c r="L83" s="17"/>
      <c r="M83" s="17"/>
    </row>
    <row r="84" spans="1:13" ht="31.5" x14ac:dyDescent="0.25">
      <c r="A84" s="17"/>
      <c r="B84" s="22" t="s">
        <v>94</v>
      </c>
      <c r="C84" s="17" t="s">
        <v>74</v>
      </c>
      <c r="D84" s="17" t="s">
        <v>58</v>
      </c>
      <c r="E84" s="17">
        <v>0</v>
      </c>
      <c r="F84" s="1">
        <v>900000</v>
      </c>
      <c r="G84" s="17">
        <f t="shared" si="1"/>
        <v>900000</v>
      </c>
      <c r="H84" s="17">
        <v>0</v>
      </c>
      <c r="I84" s="17">
        <v>0</v>
      </c>
      <c r="J84" s="17">
        <f>H84+I84</f>
        <v>0</v>
      </c>
      <c r="K84" s="17">
        <f>I84-E84</f>
        <v>0</v>
      </c>
      <c r="L84" s="17">
        <f t="shared" si="2"/>
        <v>-900000</v>
      </c>
      <c r="M84" s="17">
        <f t="shared" si="3"/>
        <v>-900000</v>
      </c>
    </row>
    <row r="85" spans="1:13" ht="63" x14ac:dyDescent="0.25">
      <c r="A85" s="17"/>
      <c r="B85" s="22" t="s">
        <v>95</v>
      </c>
      <c r="C85" s="17" t="s">
        <v>104</v>
      </c>
      <c r="D85" s="17" t="s">
        <v>59</v>
      </c>
      <c r="E85" s="17">
        <v>0</v>
      </c>
      <c r="F85" s="1">
        <v>2320</v>
      </c>
      <c r="G85" s="17">
        <f t="shared" si="1"/>
        <v>2320</v>
      </c>
      <c r="H85" s="17">
        <v>0</v>
      </c>
      <c r="I85" s="17">
        <v>2320</v>
      </c>
      <c r="J85" s="17">
        <f>H85+I85</f>
        <v>2320</v>
      </c>
      <c r="K85" s="17">
        <v>0</v>
      </c>
      <c r="L85" s="17">
        <f t="shared" si="2"/>
        <v>0</v>
      </c>
      <c r="M85" s="17">
        <f t="shared" si="3"/>
        <v>0</v>
      </c>
    </row>
    <row r="86" spans="1:13" x14ac:dyDescent="0.25">
      <c r="A86" s="17"/>
      <c r="B86" s="25" t="s">
        <v>10</v>
      </c>
      <c r="C86" s="17"/>
      <c r="D86" s="17"/>
      <c r="E86" s="17"/>
      <c r="F86" s="1"/>
      <c r="G86" s="17"/>
      <c r="H86" s="17"/>
      <c r="I86" s="17"/>
      <c r="J86" s="17"/>
      <c r="K86" s="17"/>
      <c r="L86" s="17"/>
      <c r="M86" s="17"/>
    </row>
    <row r="87" spans="1:13" ht="31.5" x14ac:dyDescent="0.25">
      <c r="A87" s="17"/>
      <c r="B87" s="22" t="s">
        <v>70</v>
      </c>
      <c r="C87" s="17" t="s">
        <v>60</v>
      </c>
      <c r="D87" s="17" t="s">
        <v>58</v>
      </c>
      <c r="E87" s="17">
        <v>0</v>
      </c>
      <c r="F87" s="1">
        <v>1</v>
      </c>
      <c r="G87" s="17">
        <f t="shared" si="1"/>
        <v>1</v>
      </c>
      <c r="H87" s="17">
        <v>0</v>
      </c>
      <c r="I87" s="17">
        <v>1</v>
      </c>
      <c r="J87" s="17">
        <v>1</v>
      </c>
      <c r="K87" s="17">
        <v>0</v>
      </c>
      <c r="L87" s="17">
        <f t="shared" si="2"/>
        <v>0</v>
      </c>
      <c r="M87" s="17">
        <f t="shared" si="3"/>
        <v>0</v>
      </c>
    </row>
    <row r="88" spans="1:13" x14ac:dyDescent="0.25">
      <c r="A88" s="17"/>
      <c r="B88" s="22" t="s">
        <v>11</v>
      </c>
      <c r="C88" s="17"/>
      <c r="D88" s="17"/>
      <c r="E88" s="17"/>
      <c r="F88" s="1"/>
      <c r="G88" s="17"/>
      <c r="H88" s="17"/>
      <c r="I88" s="17"/>
      <c r="J88" s="17"/>
      <c r="K88" s="17"/>
      <c r="L88" s="17"/>
      <c r="M88" s="17"/>
    </row>
    <row r="89" spans="1:13" ht="63" x14ac:dyDescent="0.25">
      <c r="A89" s="17"/>
      <c r="B89" s="22" t="s">
        <v>88</v>
      </c>
      <c r="C89" s="17" t="s">
        <v>74</v>
      </c>
      <c r="D89" s="17" t="s">
        <v>61</v>
      </c>
      <c r="E89" s="17">
        <v>0</v>
      </c>
      <c r="F89" s="1">
        <v>1739798</v>
      </c>
      <c r="G89" s="17">
        <f t="shared" si="1"/>
        <v>1739798</v>
      </c>
      <c r="H89" s="17">
        <v>0</v>
      </c>
      <c r="I89" s="17">
        <v>1739798</v>
      </c>
      <c r="J89" s="17">
        <f>H89+I89</f>
        <v>1739798</v>
      </c>
      <c r="K89" s="17">
        <v>0</v>
      </c>
      <c r="L89" s="17">
        <f t="shared" si="2"/>
        <v>0</v>
      </c>
      <c r="M89" s="17">
        <f t="shared" si="3"/>
        <v>0</v>
      </c>
    </row>
    <row r="90" spans="1:13" x14ac:dyDescent="0.25">
      <c r="A90" s="17"/>
      <c r="B90" s="22" t="s">
        <v>12</v>
      </c>
      <c r="C90" s="17"/>
      <c r="D90" s="17"/>
      <c r="E90" s="17"/>
      <c r="F90" s="1"/>
      <c r="G90" s="17"/>
      <c r="H90" s="17"/>
      <c r="I90" s="17"/>
      <c r="J90" s="17"/>
      <c r="K90" s="17"/>
      <c r="L90" s="17"/>
      <c r="M90" s="17"/>
    </row>
    <row r="91" spans="1:13" ht="31.5" x14ac:dyDescent="0.25">
      <c r="A91" s="17"/>
      <c r="B91" s="22" t="s">
        <v>71</v>
      </c>
      <c r="C91" s="17" t="s">
        <v>62</v>
      </c>
      <c r="D91" s="17" t="s">
        <v>61</v>
      </c>
      <c r="E91" s="17">
        <v>0</v>
      </c>
      <c r="F91" s="1">
        <v>58</v>
      </c>
      <c r="G91" s="17">
        <f>F91</f>
        <v>58</v>
      </c>
      <c r="H91" s="17">
        <v>0</v>
      </c>
      <c r="I91" s="17">
        <v>6</v>
      </c>
      <c r="J91" s="17">
        <f>I91</f>
        <v>6</v>
      </c>
      <c r="K91" s="17">
        <v>0</v>
      </c>
      <c r="L91" s="17">
        <f>I91-F91</f>
        <v>-52</v>
      </c>
      <c r="M91" s="17">
        <f>J91-G91</f>
        <v>-52</v>
      </c>
    </row>
    <row r="92" spans="1:13" ht="127.5" x14ac:dyDescent="0.25">
      <c r="A92" s="17">
        <v>4</v>
      </c>
      <c r="B92" s="4" t="s">
        <v>106</v>
      </c>
      <c r="C92" s="17"/>
      <c r="D92" s="17"/>
      <c r="E92" s="17"/>
      <c r="F92" s="1"/>
      <c r="G92" s="17"/>
      <c r="H92" s="17"/>
      <c r="I92" s="17"/>
      <c r="J92" s="17"/>
      <c r="K92" s="17"/>
      <c r="L92" s="17"/>
      <c r="M92" s="17"/>
    </row>
    <row r="93" spans="1:13" x14ac:dyDescent="0.25">
      <c r="A93" s="17"/>
      <c r="B93" s="22" t="s">
        <v>9</v>
      </c>
      <c r="C93" s="17"/>
      <c r="D93" s="17"/>
      <c r="E93" s="17"/>
      <c r="F93" s="1"/>
      <c r="G93" s="17"/>
      <c r="H93" s="17"/>
      <c r="I93" s="17"/>
      <c r="J93" s="17"/>
      <c r="K93" s="17"/>
      <c r="L93" s="17"/>
      <c r="M93" s="17"/>
    </row>
    <row r="94" spans="1:13" ht="31.5" x14ac:dyDescent="0.25">
      <c r="A94" s="17"/>
      <c r="B94" s="22" t="s">
        <v>94</v>
      </c>
      <c r="C94" s="17" t="s">
        <v>74</v>
      </c>
      <c r="D94" s="17" t="s">
        <v>58</v>
      </c>
      <c r="E94" s="17">
        <v>0</v>
      </c>
      <c r="F94" s="1">
        <v>1000000</v>
      </c>
      <c r="G94" s="17">
        <f t="shared" si="1"/>
        <v>1000000</v>
      </c>
      <c r="H94" s="17">
        <v>0</v>
      </c>
      <c r="I94" s="17">
        <v>0</v>
      </c>
      <c r="J94" s="17">
        <f>H94+I94</f>
        <v>0</v>
      </c>
      <c r="K94" s="17">
        <v>0</v>
      </c>
      <c r="L94" s="17">
        <f t="shared" si="2"/>
        <v>-1000000</v>
      </c>
      <c r="M94" s="17">
        <f t="shared" si="3"/>
        <v>-1000000</v>
      </c>
    </row>
    <row r="95" spans="1:13" x14ac:dyDescent="0.25">
      <c r="A95" s="17"/>
      <c r="B95" s="25" t="s">
        <v>10</v>
      </c>
      <c r="C95" s="17"/>
      <c r="D95" s="17"/>
      <c r="E95" s="17"/>
      <c r="F95" s="1"/>
      <c r="G95" s="17"/>
      <c r="H95" s="17"/>
      <c r="I95" s="17"/>
      <c r="J95" s="17"/>
      <c r="K95" s="17"/>
      <c r="L95" s="17"/>
      <c r="M95" s="17"/>
    </row>
    <row r="96" spans="1:13" ht="31.5" x14ac:dyDescent="0.25">
      <c r="A96" s="17"/>
      <c r="B96" s="22" t="s">
        <v>70</v>
      </c>
      <c r="C96" s="17" t="s">
        <v>60</v>
      </c>
      <c r="D96" s="17" t="s">
        <v>58</v>
      </c>
      <c r="E96" s="17">
        <v>0</v>
      </c>
      <c r="F96" s="1">
        <v>1</v>
      </c>
      <c r="G96" s="17">
        <f t="shared" si="1"/>
        <v>1</v>
      </c>
      <c r="H96" s="17">
        <v>0</v>
      </c>
      <c r="I96" s="17">
        <v>1</v>
      </c>
      <c r="J96" s="17">
        <v>1</v>
      </c>
      <c r="K96" s="17">
        <v>0</v>
      </c>
      <c r="L96" s="17">
        <f t="shared" si="2"/>
        <v>0</v>
      </c>
      <c r="M96" s="17">
        <f t="shared" si="3"/>
        <v>0</v>
      </c>
    </row>
    <row r="97" spans="1:13" x14ac:dyDescent="0.25">
      <c r="A97" s="17"/>
      <c r="B97" s="22" t="s">
        <v>11</v>
      </c>
      <c r="C97" s="17"/>
      <c r="D97" s="17"/>
      <c r="E97" s="17"/>
      <c r="F97" s="1"/>
      <c r="G97" s="17"/>
      <c r="H97" s="17"/>
      <c r="I97" s="17"/>
      <c r="J97" s="17"/>
      <c r="K97" s="17"/>
      <c r="L97" s="17"/>
      <c r="M97" s="17"/>
    </row>
    <row r="98" spans="1:13" ht="63" x14ac:dyDescent="0.25">
      <c r="A98" s="17"/>
      <c r="B98" s="22" t="s">
        <v>88</v>
      </c>
      <c r="C98" s="17" t="s">
        <v>74</v>
      </c>
      <c r="D98" s="17" t="s">
        <v>61</v>
      </c>
      <c r="E98" s="17">
        <v>0</v>
      </c>
      <c r="F98" s="1">
        <v>75861650</v>
      </c>
      <c r="G98" s="17">
        <f t="shared" si="1"/>
        <v>75861650</v>
      </c>
      <c r="H98" s="17">
        <v>0</v>
      </c>
      <c r="I98" s="17">
        <v>75861650</v>
      </c>
      <c r="J98" s="17">
        <f>H98+I98</f>
        <v>75861650</v>
      </c>
      <c r="K98" s="17">
        <v>0</v>
      </c>
      <c r="L98" s="17">
        <f t="shared" si="2"/>
        <v>0</v>
      </c>
      <c r="M98" s="17">
        <f t="shared" si="3"/>
        <v>0</v>
      </c>
    </row>
    <row r="99" spans="1:13" x14ac:dyDescent="0.25">
      <c r="A99" s="17"/>
      <c r="B99" s="22" t="s">
        <v>12</v>
      </c>
      <c r="C99" s="17"/>
      <c r="D99" s="17"/>
      <c r="E99" s="17"/>
      <c r="F99" s="1"/>
      <c r="G99" s="17"/>
      <c r="H99" s="17"/>
      <c r="I99" s="17"/>
      <c r="J99" s="17"/>
      <c r="K99" s="17"/>
      <c r="L99" s="17"/>
      <c r="M99" s="17"/>
    </row>
    <row r="100" spans="1:13" ht="31.5" x14ac:dyDescent="0.25">
      <c r="A100" s="17"/>
      <c r="B100" s="22" t="s">
        <v>71</v>
      </c>
      <c r="C100" s="17" t="s">
        <v>62</v>
      </c>
      <c r="D100" s="17" t="s">
        <v>61</v>
      </c>
      <c r="E100" s="17">
        <v>0</v>
      </c>
      <c r="F100" s="1">
        <v>2</v>
      </c>
      <c r="G100" s="17">
        <f>F100</f>
        <v>2</v>
      </c>
      <c r="H100" s="17">
        <v>0</v>
      </c>
      <c r="I100" s="17">
        <v>1</v>
      </c>
      <c r="J100" s="17">
        <f>H100+I100</f>
        <v>1</v>
      </c>
      <c r="K100" s="17">
        <f>H100-E100</f>
        <v>0</v>
      </c>
      <c r="L100" s="17">
        <f>I100-F100</f>
        <v>-1</v>
      </c>
      <c r="M100" s="17">
        <f>J100-G100</f>
        <v>-1</v>
      </c>
    </row>
    <row r="101" spans="1:13" ht="123" customHeight="1" x14ac:dyDescent="0.25">
      <c r="A101" s="17">
        <v>5</v>
      </c>
      <c r="B101" s="4" t="s">
        <v>107</v>
      </c>
      <c r="C101" s="17"/>
      <c r="D101" s="17"/>
      <c r="E101" s="17"/>
      <c r="F101" s="1"/>
      <c r="G101" s="17"/>
      <c r="H101" s="17"/>
      <c r="I101" s="17"/>
      <c r="J101" s="17"/>
      <c r="K101" s="17"/>
      <c r="L101" s="17"/>
      <c r="M101" s="17"/>
    </row>
    <row r="102" spans="1:13" x14ac:dyDescent="0.25">
      <c r="A102" s="17"/>
      <c r="B102" s="22" t="s">
        <v>9</v>
      </c>
      <c r="C102" s="17"/>
      <c r="D102" s="17"/>
      <c r="E102" s="17"/>
      <c r="F102" s="1"/>
      <c r="G102" s="17"/>
      <c r="H102" s="17"/>
      <c r="I102" s="17"/>
      <c r="J102" s="17"/>
      <c r="K102" s="17"/>
      <c r="L102" s="17"/>
      <c r="M102" s="17"/>
    </row>
    <row r="103" spans="1:13" ht="47.25" x14ac:dyDescent="0.25">
      <c r="A103" s="17"/>
      <c r="B103" s="22" t="s">
        <v>96</v>
      </c>
      <c r="C103" s="17" t="s">
        <v>74</v>
      </c>
      <c r="D103" s="17" t="s">
        <v>58</v>
      </c>
      <c r="E103" s="17">
        <v>0</v>
      </c>
      <c r="F103" s="1">
        <v>400000</v>
      </c>
      <c r="G103" s="17">
        <f>F103</f>
        <v>400000</v>
      </c>
      <c r="H103" s="17">
        <v>0</v>
      </c>
      <c r="I103" s="17">
        <v>0</v>
      </c>
      <c r="J103" s="17">
        <f>I103</f>
        <v>0</v>
      </c>
      <c r="K103" s="17">
        <v>0</v>
      </c>
      <c r="L103" s="17">
        <f>I103-F103</f>
        <v>-400000</v>
      </c>
      <c r="M103" s="17">
        <f>J103-G103</f>
        <v>-400000</v>
      </c>
    </row>
    <row r="104" spans="1:13" x14ac:dyDescent="0.25">
      <c r="A104" s="17"/>
      <c r="B104" s="25" t="s">
        <v>10</v>
      </c>
      <c r="C104" s="17"/>
      <c r="D104" s="17"/>
      <c r="E104" s="17"/>
      <c r="F104" s="1"/>
      <c r="G104" s="17"/>
      <c r="H104" s="17"/>
      <c r="I104" s="17"/>
      <c r="J104" s="17"/>
      <c r="K104" s="17"/>
      <c r="L104" s="17"/>
      <c r="M104" s="17"/>
    </row>
    <row r="105" spans="1:13" ht="31.5" x14ac:dyDescent="0.25">
      <c r="A105" s="17"/>
      <c r="B105" s="22" t="s">
        <v>70</v>
      </c>
      <c r="C105" s="17" t="s">
        <v>60</v>
      </c>
      <c r="D105" s="17" t="s">
        <v>58</v>
      </c>
      <c r="E105" s="17">
        <v>0</v>
      </c>
      <c r="F105" s="1">
        <v>1</v>
      </c>
      <c r="G105" s="17">
        <f>F105</f>
        <v>1</v>
      </c>
      <c r="H105" s="17">
        <v>0</v>
      </c>
      <c r="I105" s="17">
        <v>1</v>
      </c>
      <c r="J105" s="17">
        <v>1</v>
      </c>
      <c r="K105" s="17">
        <v>0</v>
      </c>
      <c r="L105" s="17">
        <f>I105-F105</f>
        <v>0</v>
      </c>
      <c r="M105" s="17">
        <f>J105-G105</f>
        <v>0</v>
      </c>
    </row>
    <row r="106" spans="1:13" x14ac:dyDescent="0.25">
      <c r="A106" s="17"/>
      <c r="B106" s="22" t="s">
        <v>11</v>
      </c>
      <c r="C106" s="17"/>
      <c r="D106" s="17"/>
      <c r="E106" s="17"/>
      <c r="F106" s="1"/>
      <c r="G106" s="17"/>
      <c r="H106" s="17"/>
      <c r="I106" s="17"/>
      <c r="J106" s="17"/>
      <c r="K106" s="17"/>
      <c r="L106" s="17"/>
      <c r="M106" s="17"/>
    </row>
    <row r="107" spans="1:13" ht="63" x14ac:dyDescent="0.25">
      <c r="A107" s="17"/>
      <c r="B107" s="22" t="s">
        <v>97</v>
      </c>
      <c r="C107" s="17" t="s">
        <v>74</v>
      </c>
      <c r="D107" s="17" t="s">
        <v>61</v>
      </c>
      <c r="E107" s="17">
        <v>0</v>
      </c>
      <c r="F107" s="1">
        <v>800000</v>
      </c>
      <c r="G107" s="17">
        <f>F107</f>
        <v>800000</v>
      </c>
      <c r="H107" s="17">
        <v>0</v>
      </c>
      <c r="I107" s="17">
        <v>800000</v>
      </c>
      <c r="J107" s="17">
        <f>I107</f>
        <v>800000</v>
      </c>
      <c r="K107" s="17">
        <v>0</v>
      </c>
      <c r="L107" s="17">
        <f>I107-F107</f>
        <v>0</v>
      </c>
      <c r="M107" s="17">
        <f>J107-G107</f>
        <v>0</v>
      </c>
    </row>
    <row r="108" spans="1:13" x14ac:dyDescent="0.25">
      <c r="A108" s="17"/>
      <c r="B108" s="22" t="s">
        <v>12</v>
      </c>
      <c r="C108" s="17"/>
      <c r="D108" s="17"/>
      <c r="E108" s="17"/>
      <c r="F108" s="1"/>
      <c r="G108" s="17"/>
      <c r="H108" s="17"/>
      <c r="I108" s="17"/>
      <c r="J108" s="17"/>
      <c r="K108" s="17"/>
      <c r="L108" s="17"/>
      <c r="M108" s="17"/>
    </row>
    <row r="109" spans="1:13" ht="31.5" x14ac:dyDescent="0.25">
      <c r="A109" s="17"/>
      <c r="B109" s="22" t="s">
        <v>71</v>
      </c>
      <c r="C109" s="17" t="s">
        <v>62</v>
      </c>
      <c r="D109" s="17" t="s">
        <v>61</v>
      </c>
      <c r="E109" s="17">
        <v>0</v>
      </c>
      <c r="F109" s="1">
        <v>50</v>
      </c>
      <c r="G109" s="17">
        <f>F109</f>
        <v>50</v>
      </c>
      <c r="H109" s="17">
        <v>0</v>
      </c>
      <c r="I109" s="17">
        <f>H109</f>
        <v>0</v>
      </c>
      <c r="J109" s="17">
        <f>I109</f>
        <v>0</v>
      </c>
      <c r="K109" s="17">
        <v>0</v>
      </c>
      <c r="L109" s="17">
        <f>I109-F109</f>
        <v>-50</v>
      </c>
      <c r="M109" s="17">
        <f>J109-G109</f>
        <v>-50</v>
      </c>
    </row>
    <row r="110" spans="1:13" ht="114.75" x14ac:dyDescent="0.25">
      <c r="A110" s="17">
        <v>6</v>
      </c>
      <c r="B110" s="4" t="s">
        <v>108</v>
      </c>
      <c r="C110" s="17"/>
      <c r="D110" s="17"/>
      <c r="E110" s="17"/>
      <c r="F110" s="1"/>
      <c r="G110" s="17"/>
      <c r="H110" s="17"/>
      <c r="I110" s="17"/>
      <c r="J110" s="17"/>
      <c r="K110" s="17"/>
      <c r="L110" s="17"/>
      <c r="M110" s="17"/>
    </row>
    <row r="111" spans="1:13" x14ac:dyDescent="0.25">
      <c r="A111" s="17"/>
      <c r="B111" s="22" t="s">
        <v>9</v>
      </c>
      <c r="C111" s="17"/>
      <c r="D111" s="17"/>
      <c r="E111" s="17"/>
      <c r="F111" s="1"/>
      <c r="G111" s="17"/>
      <c r="H111" s="17"/>
      <c r="I111" s="17"/>
      <c r="J111" s="17"/>
      <c r="K111" s="17"/>
      <c r="L111" s="17"/>
      <c r="M111" s="17"/>
    </row>
    <row r="112" spans="1:13" ht="31.5" x14ac:dyDescent="0.25">
      <c r="A112" s="17"/>
      <c r="B112" s="22" t="s">
        <v>94</v>
      </c>
      <c r="C112" s="17" t="s">
        <v>74</v>
      </c>
      <c r="D112" s="17" t="s">
        <v>58</v>
      </c>
      <c r="E112" s="17">
        <v>0</v>
      </c>
      <c r="F112" s="1">
        <v>500000</v>
      </c>
      <c r="G112" s="17">
        <f>E112+F112</f>
        <v>500000</v>
      </c>
      <c r="H112" s="17">
        <v>0</v>
      </c>
      <c r="I112" s="17">
        <v>151662</v>
      </c>
      <c r="J112" s="17">
        <f>I112+H112</f>
        <v>151662</v>
      </c>
      <c r="K112" s="17">
        <v>0</v>
      </c>
      <c r="L112" s="17">
        <f>I112-F112</f>
        <v>-348338</v>
      </c>
      <c r="M112" s="17">
        <f>J112-G112</f>
        <v>-348338</v>
      </c>
    </row>
    <row r="113" spans="1:13" x14ac:dyDescent="0.25">
      <c r="A113" s="17"/>
      <c r="B113" s="25" t="s">
        <v>10</v>
      </c>
      <c r="C113" s="17"/>
      <c r="D113" s="17"/>
      <c r="E113" s="17"/>
      <c r="F113" s="1"/>
      <c r="G113" s="17"/>
      <c r="H113" s="17"/>
      <c r="I113" s="17"/>
      <c r="J113" s="17"/>
      <c r="K113" s="17"/>
      <c r="L113" s="17"/>
      <c r="M113" s="17"/>
    </row>
    <row r="114" spans="1:13" ht="31.5" x14ac:dyDescent="0.25">
      <c r="A114" s="17"/>
      <c r="B114" s="22" t="s">
        <v>70</v>
      </c>
      <c r="C114" s="17" t="s">
        <v>60</v>
      </c>
      <c r="D114" s="17" t="s">
        <v>58</v>
      </c>
      <c r="E114" s="17">
        <v>0</v>
      </c>
      <c r="F114" s="1">
        <v>1</v>
      </c>
      <c r="G114" s="17">
        <f>E114+F114</f>
        <v>1</v>
      </c>
      <c r="H114" s="17">
        <v>0</v>
      </c>
      <c r="I114" s="17">
        <v>1</v>
      </c>
      <c r="J114" s="17">
        <f>I114+H114</f>
        <v>1</v>
      </c>
      <c r="K114" s="17">
        <v>0</v>
      </c>
      <c r="L114" s="17">
        <f>I114-F114</f>
        <v>0</v>
      </c>
      <c r="M114" s="17">
        <f>J114-G114</f>
        <v>0</v>
      </c>
    </row>
    <row r="115" spans="1:13" x14ac:dyDescent="0.25">
      <c r="A115" s="17"/>
      <c r="B115" s="22" t="s">
        <v>11</v>
      </c>
      <c r="C115" s="17"/>
      <c r="D115" s="17"/>
      <c r="E115" s="17"/>
      <c r="F115" s="1"/>
      <c r="G115" s="17"/>
      <c r="H115" s="17"/>
      <c r="I115" s="17"/>
      <c r="J115" s="17"/>
      <c r="K115" s="17"/>
      <c r="L115" s="17"/>
      <c r="M115" s="17"/>
    </row>
    <row r="116" spans="1:13" ht="63" x14ac:dyDescent="0.25">
      <c r="A116" s="17"/>
      <c r="B116" s="22" t="s">
        <v>88</v>
      </c>
      <c r="C116" s="17" t="s">
        <v>74</v>
      </c>
      <c r="D116" s="17" t="s">
        <v>61</v>
      </c>
      <c r="E116" s="17">
        <v>0</v>
      </c>
      <c r="F116" s="1">
        <v>38935200</v>
      </c>
      <c r="G116" s="17">
        <f>E116+F116</f>
        <v>38935200</v>
      </c>
      <c r="H116" s="17">
        <v>0</v>
      </c>
      <c r="I116" s="17">
        <v>38935200</v>
      </c>
      <c r="J116" s="17">
        <f>I116+H116</f>
        <v>38935200</v>
      </c>
      <c r="K116" s="17">
        <v>0</v>
      </c>
      <c r="L116" s="17">
        <f>I116-F116</f>
        <v>0</v>
      </c>
      <c r="M116" s="17">
        <f>J116-G116</f>
        <v>0</v>
      </c>
    </row>
    <row r="117" spans="1:13" ht="29.25" customHeight="1" x14ac:dyDescent="0.25">
      <c r="A117" s="17"/>
      <c r="B117" s="22" t="s">
        <v>12</v>
      </c>
      <c r="C117" s="17"/>
      <c r="D117" s="17"/>
      <c r="E117" s="17"/>
      <c r="F117" s="1"/>
      <c r="G117" s="17"/>
      <c r="H117" s="17"/>
      <c r="I117" s="17"/>
      <c r="J117" s="17"/>
      <c r="K117" s="17"/>
      <c r="L117" s="17"/>
      <c r="M117" s="17"/>
    </row>
    <row r="118" spans="1:13" ht="33.75" customHeight="1" x14ac:dyDescent="0.25">
      <c r="A118" s="17"/>
      <c r="B118" s="22" t="s">
        <v>71</v>
      </c>
      <c r="C118" s="17" t="s">
        <v>62</v>
      </c>
      <c r="D118" s="17" t="s">
        <v>61</v>
      </c>
      <c r="E118" s="17">
        <v>0</v>
      </c>
      <c r="F118" s="1">
        <v>1</v>
      </c>
      <c r="G118" s="17">
        <f>E118+F118</f>
        <v>1</v>
      </c>
      <c r="H118" s="17">
        <v>0</v>
      </c>
      <c r="I118" s="17">
        <v>0</v>
      </c>
      <c r="J118" s="17">
        <f>I118+H118</f>
        <v>0</v>
      </c>
      <c r="K118" s="17">
        <v>0</v>
      </c>
      <c r="L118" s="17">
        <f>I118-F118</f>
        <v>-1</v>
      </c>
      <c r="M118" s="17">
        <f>J118-G118</f>
        <v>-1</v>
      </c>
    </row>
    <row r="119" spans="1:13" ht="169.5" customHeight="1" x14ac:dyDescent="0.25">
      <c r="A119" s="17">
        <v>7</v>
      </c>
      <c r="B119" s="4" t="s">
        <v>98</v>
      </c>
      <c r="C119" s="17"/>
      <c r="D119" s="17"/>
      <c r="E119" s="17"/>
      <c r="F119" s="1"/>
      <c r="G119" s="17"/>
      <c r="H119" s="17"/>
      <c r="I119" s="17"/>
      <c r="J119" s="17"/>
      <c r="K119" s="17"/>
      <c r="L119" s="17"/>
      <c r="M119" s="17"/>
    </row>
    <row r="120" spans="1:13" ht="33.75" customHeight="1" x14ac:dyDescent="0.25">
      <c r="A120" s="17"/>
      <c r="B120" s="22" t="s">
        <v>9</v>
      </c>
      <c r="C120" s="17"/>
      <c r="D120" s="17"/>
      <c r="E120" s="17"/>
      <c r="F120" s="1"/>
      <c r="G120" s="17"/>
      <c r="H120" s="17"/>
      <c r="I120" s="17"/>
      <c r="J120" s="17"/>
      <c r="K120" s="17"/>
      <c r="L120" s="17"/>
      <c r="M120" s="17"/>
    </row>
    <row r="121" spans="1:13" ht="48.75" customHeight="1" x14ac:dyDescent="0.25">
      <c r="A121" s="17"/>
      <c r="B121" s="22" t="s">
        <v>96</v>
      </c>
      <c r="C121" s="17" t="s">
        <v>74</v>
      </c>
      <c r="D121" s="17" t="s">
        <v>58</v>
      </c>
      <c r="E121" s="17">
        <v>0</v>
      </c>
      <c r="F121" s="26">
        <v>100000</v>
      </c>
      <c r="G121" s="23">
        <f>E121+F121</f>
        <v>100000</v>
      </c>
      <c r="H121" s="17">
        <v>0</v>
      </c>
      <c r="I121" s="17">
        <v>53487</v>
      </c>
      <c r="J121" s="17">
        <f>H121+I121</f>
        <v>53487</v>
      </c>
      <c r="K121" s="17">
        <v>0</v>
      </c>
      <c r="L121" s="23">
        <f>I121-F121</f>
        <v>-46513</v>
      </c>
      <c r="M121" s="23">
        <f>K121+L121</f>
        <v>-46513</v>
      </c>
    </row>
    <row r="122" spans="1:13" ht="32.25" customHeight="1" x14ac:dyDescent="0.25">
      <c r="A122" s="17"/>
      <c r="B122" s="25" t="s">
        <v>10</v>
      </c>
      <c r="C122" s="17"/>
      <c r="D122" s="17"/>
      <c r="E122" s="17"/>
      <c r="F122" s="1"/>
      <c r="G122" s="23"/>
      <c r="H122" s="17"/>
      <c r="I122" s="17"/>
      <c r="J122" s="17"/>
      <c r="K122" s="17"/>
      <c r="L122" s="23"/>
      <c r="M122" s="23"/>
    </row>
    <row r="123" spans="1:13" ht="32.25" customHeight="1" x14ac:dyDescent="0.25">
      <c r="A123" s="17"/>
      <c r="B123" s="22" t="s">
        <v>70</v>
      </c>
      <c r="C123" s="17" t="s">
        <v>60</v>
      </c>
      <c r="D123" s="17" t="s">
        <v>58</v>
      </c>
      <c r="E123" s="17">
        <v>0</v>
      </c>
      <c r="F123" s="1">
        <v>1</v>
      </c>
      <c r="G123" s="23">
        <f>E123+F123</f>
        <v>1</v>
      </c>
      <c r="H123" s="17">
        <v>0</v>
      </c>
      <c r="I123" s="17">
        <v>1</v>
      </c>
      <c r="J123" s="17">
        <f>H123+I123</f>
        <v>1</v>
      </c>
      <c r="K123" s="17">
        <v>0</v>
      </c>
      <c r="L123" s="23">
        <f>I123-F123</f>
        <v>0</v>
      </c>
      <c r="M123" s="23">
        <f>K123+L123</f>
        <v>0</v>
      </c>
    </row>
    <row r="124" spans="1:13" ht="35.25" customHeight="1" x14ac:dyDescent="0.25">
      <c r="A124" s="17"/>
      <c r="B124" s="22" t="s">
        <v>11</v>
      </c>
      <c r="C124" s="17"/>
      <c r="D124" s="17"/>
      <c r="E124" s="17"/>
      <c r="F124" s="1"/>
      <c r="G124" s="23"/>
      <c r="H124" s="17"/>
      <c r="I124" s="17"/>
      <c r="J124" s="17"/>
      <c r="K124" s="17"/>
      <c r="L124" s="23"/>
      <c r="M124" s="23"/>
    </row>
    <row r="125" spans="1:13" ht="45" customHeight="1" x14ac:dyDescent="0.25">
      <c r="A125" s="17"/>
      <c r="B125" s="22" t="s">
        <v>97</v>
      </c>
      <c r="C125" s="17" t="s">
        <v>74</v>
      </c>
      <c r="D125" s="17" t="s">
        <v>61</v>
      </c>
      <c r="E125" s="17">
        <v>0</v>
      </c>
      <c r="F125" s="26">
        <f>264916.06+1129990</f>
        <v>1394906.06</v>
      </c>
      <c r="G125" s="23">
        <f>E125+F125</f>
        <v>1394906.06</v>
      </c>
      <c r="H125" s="17">
        <v>0</v>
      </c>
      <c r="I125" s="17">
        <v>1394906</v>
      </c>
      <c r="J125" s="17">
        <f>H125+I125</f>
        <v>1394906</v>
      </c>
      <c r="K125" s="17">
        <v>0</v>
      </c>
      <c r="L125" s="23">
        <f>I125-F125</f>
        <v>-6.0000000055879354E-2</v>
      </c>
      <c r="M125" s="23">
        <f>K125+L125</f>
        <v>-6.0000000055879354E-2</v>
      </c>
    </row>
    <row r="126" spans="1:13" ht="32.25" customHeight="1" x14ac:dyDescent="0.25">
      <c r="A126" s="17"/>
      <c r="B126" s="22" t="s">
        <v>12</v>
      </c>
      <c r="C126" s="17"/>
      <c r="D126" s="17"/>
      <c r="E126" s="17"/>
      <c r="F126" s="1"/>
      <c r="G126" s="23"/>
      <c r="H126" s="17"/>
      <c r="I126" s="17"/>
      <c r="J126" s="17"/>
      <c r="K126" s="17"/>
      <c r="L126" s="23"/>
      <c r="M126" s="23"/>
    </row>
    <row r="127" spans="1:13" ht="32.25" customHeight="1" x14ac:dyDescent="0.25">
      <c r="A127" s="17"/>
      <c r="B127" s="22" t="s">
        <v>71</v>
      </c>
      <c r="C127" s="17" t="s">
        <v>62</v>
      </c>
      <c r="D127" s="17" t="s">
        <v>61</v>
      </c>
      <c r="E127" s="17">
        <v>0</v>
      </c>
      <c r="F127" s="1">
        <v>26</v>
      </c>
      <c r="G127" s="23">
        <f>E127+F127</f>
        <v>26</v>
      </c>
      <c r="H127" s="17">
        <v>0</v>
      </c>
      <c r="I127" s="17">
        <v>23</v>
      </c>
      <c r="J127" s="17">
        <f>H127+I127</f>
        <v>23</v>
      </c>
      <c r="K127" s="17">
        <v>0</v>
      </c>
      <c r="L127" s="23">
        <f>I127-F127</f>
        <v>-3</v>
      </c>
      <c r="M127" s="23">
        <f>K127+L127</f>
        <v>-3</v>
      </c>
    </row>
    <row r="128" spans="1:13" ht="148.5" customHeight="1" x14ac:dyDescent="0.25">
      <c r="A128" s="17">
        <v>8</v>
      </c>
      <c r="B128" s="4" t="s">
        <v>109</v>
      </c>
      <c r="C128" s="17"/>
      <c r="D128" s="17"/>
      <c r="E128" s="17"/>
      <c r="F128" s="1"/>
      <c r="G128" s="17"/>
      <c r="H128" s="17"/>
      <c r="I128" s="17"/>
      <c r="J128" s="17"/>
      <c r="K128" s="17"/>
      <c r="L128" s="17"/>
      <c r="M128" s="17"/>
    </row>
    <row r="129" spans="1:13" ht="32.25" customHeight="1" x14ac:dyDescent="0.25">
      <c r="A129" s="17"/>
      <c r="B129" s="22" t="s">
        <v>9</v>
      </c>
      <c r="C129" s="17"/>
      <c r="D129" s="17"/>
      <c r="E129" s="17"/>
      <c r="F129" s="1"/>
      <c r="G129" s="17"/>
      <c r="H129" s="17"/>
      <c r="I129" s="17"/>
      <c r="J129" s="17"/>
      <c r="K129" s="17"/>
      <c r="L129" s="17"/>
      <c r="M129" s="17"/>
    </row>
    <row r="130" spans="1:13" ht="60.75" customHeight="1" x14ac:dyDescent="0.25">
      <c r="A130" s="17"/>
      <c r="B130" s="22" t="s">
        <v>96</v>
      </c>
      <c r="C130" s="17" t="s">
        <v>74</v>
      </c>
      <c r="D130" s="17" t="s">
        <v>58</v>
      </c>
      <c r="E130" s="17">
        <v>0</v>
      </c>
      <c r="F130" s="1">
        <v>949968</v>
      </c>
      <c r="G130" s="17">
        <f>E130+F130</f>
        <v>949968</v>
      </c>
      <c r="H130" s="17">
        <v>0</v>
      </c>
      <c r="I130" s="17">
        <v>50000</v>
      </c>
      <c r="J130" s="17">
        <f>H130+I130</f>
        <v>50000</v>
      </c>
      <c r="K130" s="17">
        <v>0</v>
      </c>
      <c r="L130" s="17">
        <f>I130-F130</f>
        <v>-899968</v>
      </c>
      <c r="M130" s="17">
        <f>J130-G130</f>
        <v>-899968</v>
      </c>
    </row>
    <row r="131" spans="1:13" ht="32.25" customHeight="1" x14ac:dyDescent="0.25">
      <c r="A131" s="17"/>
      <c r="B131" s="22" t="s">
        <v>94</v>
      </c>
      <c r="C131" s="17" t="s">
        <v>74</v>
      </c>
      <c r="D131" s="17" t="s">
        <v>58</v>
      </c>
      <c r="E131" s="17">
        <v>0</v>
      </c>
      <c r="F131" s="1">
        <v>178356</v>
      </c>
      <c r="G131" s="17">
        <f t="shared" ref="G131:G139" si="4">E131+F131</f>
        <v>178356</v>
      </c>
      <c r="H131" s="17">
        <v>0</v>
      </c>
      <c r="I131" s="17">
        <v>0</v>
      </c>
      <c r="J131" s="17">
        <f t="shared" ref="J131:J139" si="5">H131+I131</f>
        <v>0</v>
      </c>
      <c r="K131" s="17">
        <v>0</v>
      </c>
      <c r="L131" s="17">
        <f t="shared" ref="L131:L139" si="6">I131-F131</f>
        <v>-178356</v>
      </c>
      <c r="M131" s="17">
        <f t="shared" ref="M131:M139" si="7">J131-G131</f>
        <v>-178356</v>
      </c>
    </row>
    <row r="132" spans="1:13" ht="21" customHeight="1" x14ac:dyDescent="0.25">
      <c r="A132" s="17"/>
      <c r="B132" s="25" t="s">
        <v>10</v>
      </c>
      <c r="C132" s="17"/>
      <c r="D132" s="17"/>
      <c r="E132" s="17"/>
      <c r="F132" s="1"/>
      <c r="G132" s="17"/>
      <c r="H132" s="17"/>
      <c r="I132" s="17"/>
      <c r="J132" s="17"/>
      <c r="K132" s="17"/>
      <c r="L132" s="17"/>
      <c r="M132" s="17"/>
    </row>
    <row r="133" spans="1:13" ht="54" customHeight="1" x14ac:dyDescent="0.25">
      <c r="A133" s="17"/>
      <c r="B133" s="22" t="s">
        <v>99</v>
      </c>
      <c r="C133" s="17" t="s">
        <v>60</v>
      </c>
      <c r="D133" s="17" t="s">
        <v>58</v>
      </c>
      <c r="E133" s="17">
        <v>0</v>
      </c>
      <c r="F133" s="1">
        <v>1</v>
      </c>
      <c r="G133" s="17">
        <f t="shared" si="4"/>
        <v>1</v>
      </c>
      <c r="H133" s="17">
        <v>0</v>
      </c>
      <c r="I133" s="17">
        <v>1</v>
      </c>
      <c r="J133" s="17">
        <f t="shared" si="5"/>
        <v>1</v>
      </c>
      <c r="K133" s="17">
        <v>0</v>
      </c>
      <c r="L133" s="17">
        <f t="shared" si="6"/>
        <v>0</v>
      </c>
      <c r="M133" s="17">
        <f t="shared" si="7"/>
        <v>0</v>
      </c>
    </row>
    <row r="134" spans="1:13" ht="48" customHeight="1" x14ac:dyDescent="0.25">
      <c r="A134" s="17"/>
      <c r="B134" s="22" t="s">
        <v>87</v>
      </c>
      <c r="C134" s="17" t="s">
        <v>60</v>
      </c>
      <c r="D134" s="17" t="s">
        <v>58</v>
      </c>
      <c r="E134" s="17">
        <v>0</v>
      </c>
      <c r="F134" s="1">
        <v>1</v>
      </c>
      <c r="G134" s="17">
        <f t="shared" si="4"/>
        <v>1</v>
      </c>
      <c r="H134" s="17">
        <v>0</v>
      </c>
      <c r="I134" s="17">
        <v>1</v>
      </c>
      <c r="J134" s="17">
        <v>1</v>
      </c>
      <c r="K134" s="17">
        <v>0</v>
      </c>
      <c r="L134" s="17">
        <f t="shared" si="6"/>
        <v>0</v>
      </c>
      <c r="M134" s="17">
        <f t="shared" si="7"/>
        <v>0</v>
      </c>
    </row>
    <row r="135" spans="1:13" ht="32.25" customHeight="1" x14ac:dyDescent="0.25">
      <c r="A135" s="17"/>
      <c r="B135" s="22" t="s">
        <v>11</v>
      </c>
      <c r="C135" s="17"/>
      <c r="D135" s="17"/>
      <c r="E135" s="17"/>
      <c r="F135" s="1"/>
      <c r="G135" s="17"/>
      <c r="H135" s="17"/>
      <c r="I135" s="17"/>
      <c r="J135" s="17"/>
      <c r="K135" s="17"/>
      <c r="L135" s="17"/>
      <c r="M135" s="17"/>
    </row>
    <row r="136" spans="1:13" ht="48.75" customHeight="1" x14ac:dyDescent="0.25">
      <c r="A136" s="17"/>
      <c r="B136" s="22" t="s">
        <v>97</v>
      </c>
      <c r="C136" s="17" t="s">
        <v>74</v>
      </c>
      <c r="D136" s="17" t="s">
        <v>61</v>
      </c>
      <c r="E136" s="17">
        <v>0</v>
      </c>
      <c r="F136" s="26">
        <v>1083162</v>
      </c>
      <c r="G136" s="23">
        <f t="shared" si="4"/>
        <v>1083162</v>
      </c>
      <c r="H136" s="17">
        <v>0</v>
      </c>
      <c r="I136" s="17">
        <v>1083162</v>
      </c>
      <c r="J136" s="17">
        <f t="shared" si="5"/>
        <v>1083162</v>
      </c>
      <c r="K136" s="17">
        <v>0</v>
      </c>
      <c r="L136" s="17">
        <f t="shared" si="6"/>
        <v>0</v>
      </c>
      <c r="M136" s="17">
        <f t="shared" si="7"/>
        <v>0</v>
      </c>
    </row>
    <row r="137" spans="1:13" ht="32.25" customHeight="1" x14ac:dyDescent="0.25">
      <c r="A137" s="17"/>
      <c r="B137" s="22" t="s">
        <v>12</v>
      </c>
      <c r="C137" s="17"/>
      <c r="D137" s="17"/>
      <c r="E137" s="17"/>
      <c r="F137" s="1"/>
      <c r="G137" s="17"/>
      <c r="H137" s="17"/>
      <c r="I137" s="17"/>
      <c r="J137" s="17"/>
      <c r="K137" s="17"/>
      <c r="L137" s="17"/>
      <c r="M137" s="17"/>
    </row>
    <row r="138" spans="1:13" ht="43.5" customHeight="1" x14ac:dyDescent="0.25">
      <c r="A138" s="17"/>
      <c r="B138" s="22" t="s">
        <v>89</v>
      </c>
      <c r="C138" s="17" t="s">
        <v>62</v>
      </c>
      <c r="D138" s="17" t="s">
        <v>61</v>
      </c>
      <c r="E138" s="17">
        <v>0</v>
      </c>
      <c r="F138" s="1">
        <v>100</v>
      </c>
      <c r="G138" s="17">
        <f t="shared" si="4"/>
        <v>100</v>
      </c>
      <c r="H138" s="17">
        <v>0</v>
      </c>
      <c r="I138" s="17">
        <v>15</v>
      </c>
      <c r="J138" s="17">
        <f t="shared" si="5"/>
        <v>15</v>
      </c>
      <c r="K138" s="17">
        <v>0</v>
      </c>
      <c r="L138" s="17">
        <f t="shared" si="6"/>
        <v>-85</v>
      </c>
      <c r="M138" s="17">
        <f t="shared" si="7"/>
        <v>-85</v>
      </c>
    </row>
    <row r="139" spans="1:13" ht="50.25" customHeight="1" x14ac:dyDescent="0.25">
      <c r="A139" s="17"/>
      <c r="B139" s="22" t="s">
        <v>93</v>
      </c>
      <c r="C139" s="17" t="s">
        <v>62</v>
      </c>
      <c r="D139" s="17" t="s">
        <v>61</v>
      </c>
      <c r="E139" s="17">
        <v>0</v>
      </c>
      <c r="F139" s="1">
        <v>0</v>
      </c>
      <c r="G139" s="17">
        <f t="shared" si="4"/>
        <v>0</v>
      </c>
      <c r="H139" s="17">
        <v>0</v>
      </c>
      <c r="I139" s="17">
        <v>0</v>
      </c>
      <c r="J139" s="17">
        <f t="shared" si="5"/>
        <v>0</v>
      </c>
      <c r="K139" s="17">
        <v>0</v>
      </c>
      <c r="L139" s="17">
        <f t="shared" si="6"/>
        <v>0</v>
      </c>
      <c r="M139" s="17">
        <f t="shared" si="7"/>
        <v>0</v>
      </c>
    </row>
    <row r="140" spans="1:13" ht="159" customHeight="1" x14ac:dyDescent="0.25">
      <c r="A140" s="17">
        <v>9</v>
      </c>
      <c r="B140" s="5" t="s">
        <v>100</v>
      </c>
      <c r="C140" s="17"/>
      <c r="D140" s="17"/>
      <c r="E140" s="17"/>
      <c r="F140" s="1"/>
      <c r="G140" s="17"/>
      <c r="H140" s="17"/>
      <c r="I140" s="17"/>
      <c r="J140" s="17"/>
      <c r="K140" s="17"/>
      <c r="L140" s="17"/>
      <c r="M140" s="17"/>
    </row>
    <row r="141" spans="1:13" ht="32.25" customHeight="1" x14ac:dyDescent="0.25">
      <c r="A141" s="17"/>
      <c r="B141" s="22" t="s">
        <v>9</v>
      </c>
      <c r="C141" s="17"/>
      <c r="D141" s="17"/>
      <c r="E141" s="17"/>
      <c r="F141" s="1"/>
      <c r="G141" s="17"/>
      <c r="H141" s="17"/>
      <c r="I141" s="17"/>
      <c r="J141" s="17"/>
      <c r="K141" s="17"/>
      <c r="L141" s="17"/>
      <c r="M141" s="17"/>
    </row>
    <row r="142" spans="1:13" ht="51" customHeight="1" x14ac:dyDescent="0.25">
      <c r="A142" s="17"/>
      <c r="B142" s="22" t="s">
        <v>72</v>
      </c>
      <c r="C142" s="17" t="s">
        <v>74</v>
      </c>
      <c r="D142" s="17" t="s">
        <v>58</v>
      </c>
      <c r="E142" s="17">
        <v>0</v>
      </c>
      <c r="F142" s="1">
        <v>50000</v>
      </c>
      <c r="G142" s="17">
        <f>E142+F142</f>
        <v>50000</v>
      </c>
      <c r="H142" s="17">
        <v>0</v>
      </c>
      <c r="I142" s="17">
        <v>33090</v>
      </c>
      <c r="J142" s="17">
        <f>H142+I142</f>
        <v>33090</v>
      </c>
      <c r="K142" s="17">
        <v>0</v>
      </c>
      <c r="L142" s="17">
        <f>I142-F142</f>
        <v>-16910</v>
      </c>
      <c r="M142" s="17">
        <f>J142-G142</f>
        <v>-16910</v>
      </c>
    </row>
    <row r="143" spans="1:13" ht="32.25" customHeight="1" x14ac:dyDescent="0.25">
      <c r="A143" s="17"/>
      <c r="B143" s="25" t="s">
        <v>10</v>
      </c>
      <c r="C143" s="17"/>
      <c r="D143" s="17"/>
      <c r="E143" s="17"/>
      <c r="F143" s="1"/>
      <c r="G143" s="17"/>
      <c r="H143" s="17"/>
      <c r="I143" s="17"/>
      <c r="J143" s="17"/>
      <c r="K143" s="17"/>
      <c r="L143" s="17"/>
      <c r="M143" s="17"/>
    </row>
    <row r="144" spans="1:13" ht="32.25" customHeight="1" x14ac:dyDescent="0.25">
      <c r="A144" s="17"/>
      <c r="B144" s="22" t="s">
        <v>70</v>
      </c>
      <c r="C144" s="17" t="s">
        <v>60</v>
      </c>
      <c r="D144" s="17" t="s">
        <v>58</v>
      </c>
      <c r="E144" s="17">
        <v>0</v>
      </c>
      <c r="F144" s="1">
        <v>1</v>
      </c>
      <c r="G144" s="17">
        <f>E144+F144</f>
        <v>1</v>
      </c>
      <c r="H144" s="17">
        <v>0</v>
      </c>
      <c r="I144" s="17">
        <v>1</v>
      </c>
      <c r="J144" s="17">
        <f>H144+I144</f>
        <v>1</v>
      </c>
      <c r="K144" s="17">
        <v>0</v>
      </c>
      <c r="L144" s="17">
        <f>I144-F144</f>
        <v>0</v>
      </c>
      <c r="M144" s="17">
        <f>J144-G144</f>
        <v>0</v>
      </c>
    </row>
    <row r="145" spans="1:13" ht="32.25" customHeight="1" x14ac:dyDescent="0.25">
      <c r="A145" s="17"/>
      <c r="B145" s="22" t="s">
        <v>11</v>
      </c>
      <c r="C145" s="17"/>
      <c r="D145" s="17"/>
      <c r="E145" s="17"/>
      <c r="F145" s="1"/>
      <c r="G145" s="17"/>
      <c r="H145" s="17"/>
      <c r="I145" s="17"/>
      <c r="J145" s="17"/>
      <c r="K145" s="17"/>
      <c r="L145" s="17"/>
      <c r="M145" s="17"/>
    </row>
    <row r="146" spans="1:13" ht="45.75" customHeight="1" x14ac:dyDescent="0.25">
      <c r="A146" s="17"/>
      <c r="B146" s="22" t="s">
        <v>73</v>
      </c>
      <c r="C146" s="17" t="s">
        <v>74</v>
      </c>
      <c r="D146" s="17" t="s">
        <v>61</v>
      </c>
      <c r="E146" s="17">
        <v>0</v>
      </c>
      <c r="F146" s="1">
        <v>50000</v>
      </c>
      <c r="G146" s="17">
        <f>E146+F146</f>
        <v>50000</v>
      </c>
      <c r="H146" s="17">
        <v>0</v>
      </c>
      <c r="I146" s="17">
        <v>33090</v>
      </c>
      <c r="J146" s="17">
        <f>H146+I146</f>
        <v>33090</v>
      </c>
      <c r="K146" s="17">
        <v>0</v>
      </c>
      <c r="L146" s="17">
        <f>I146-F146</f>
        <v>-16910</v>
      </c>
      <c r="M146" s="17">
        <f>J146-G146</f>
        <v>-16910</v>
      </c>
    </row>
    <row r="147" spans="1:13" ht="32.25" customHeight="1" x14ac:dyDescent="0.25">
      <c r="A147" s="17"/>
      <c r="B147" s="22" t="s">
        <v>12</v>
      </c>
      <c r="C147" s="17"/>
      <c r="D147" s="17"/>
      <c r="E147" s="17"/>
      <c r="F147" s="1"/>
      <c r="G147" s="17"/>
      <c r="H147" s="17"/>
      <c r="I147" s="17"/>
      <c r="J147" s="17"/>
      <c r="K147" s="17"/>
      <c r="L147" s="17"/>
      <c r="M147" s="17"/>
    </row>
    <row r="148" spans="1:13" ht="30.75" customHeight="1" x14ac:dyDescent="0.25">
      <c r="A148" s="17"/>
      <c r="B148" s="22" t="s">
        <v>71</v>
      </c>
      <c r="C148" s="17" t="s">
        <v>62</v>
      </c>
      <c r="D148" s="17" t="s">
        <v>61</v>
      </c>
      <c r="E148" s="17">
        <v>0</v>
      </c>
      <c r="F148" s="1">
        <v>100</v>
      </c>
      <c r="G148" s="17">
        <f>E148+F148</f>
        <v>100</v>
      </c>
      <c r="H148" s="17">
        <v>0</v>
      </c>
      <c r="I148" s="17">
        <v>100</v>
      </c>
      <c r="J148" s="17">
        <f>H148+I148</f>
        <v>100</v>
      </c>
      <c r="K148" s="17">
        <v>0</v>
      </c>
      <c r="L148" s="17">
        <f>I148-F148</f>
        <v>0</v>
      </c>
      <c r="M148" s="17">
        <f>J148-G148</f>
        <v>0</v>
      </c>
    </row>
    <row r="149" spans="1:13" ht="95.25" customHeight="1" x14ac:dyDescent="0.25">
      <c r="A149" s="17">
        <v>10</v>
      </c>
      <c r="B149" s="27" t="s">
        <v>101</v>
      </c>
      <c r="C149" s="17"/>
      <c r="D149" s="17"/>
      <c r="E149" s="17"/>
      <c r="F149" s="1"/>
      <c r="G149" s="17"/>
      <c r="H149" s="17"/>
      <c r="I149" s="17"/>
      <c r="J149" s="17"/>
      <c r="K149" s="17"/>
      <c r="L149" s="17"/>
      <c r="M149" s="17"/>
    </row>
    <row r="150" spans="1:13" ht="31.5" customHeight="1" x14ac:dyDescent="0.25">
      <c r="A150" s="17"/>
      <c r="B150" s="22" t="s">
        <v>9</v>
      </c>
      <c r="C150" s="17"/>
      <c r="D150" s="17"/>
      <c r="E150" s="17"/>
      <c r="F150" s="1"/>
      <c r="G150" s="17"/>
      <c r="H150" s="17"/>
      <c r="I150" s="17"/>
      <c r="J150" s="17"/>
      <c r="K150" s="17"/>
      <c r="L150" s="17"/>
      <c r="M150" s="17"/>
    </row>
    <row r="151" spans="1:13" ht="30" customHeight="1" x14ac:dyDescent="0.25">
      <c r="A151" s="17"/>
      <c r="B151" s="22" t="s">
        <v>72</v>
      </c>
      <c r="C151" s="17" t="s">
        <v>74</v>
      </c>
      <c r="D151" s="17" t="s">
        <v>58</v>
      </c>
      <c r="E151" s="17">
        <v>0</v>
      </c>
      <c r="F151" s="1">
        <v>100000</v>
      </c>
      <c r="G151" s="17">
        <f>E151+F151</f>
        <v>100000</v>
      </c>
      <c r="H151" s="17">
        <v>0</v>
      </c>
      <c r="I151" s="17">
        <v>0</v>
      </c>
      <c r="J151" s="17">
        <f>H151+I151</f>
        <v>0</v>
      </c>
      <c r="K151" s="17">
        <v>0</v>
      </c>
      <c r="L151" s="17">
        <f>I151-F151</f>
        <v>-100000</v>
      </c>
      <c r="M151" s="17">
        <f>J151-G151</f>
        <v>-100000</v>
      </c>
    </row>
    <row r="152" spans="1:13" ht="30" customHeight="1" x14ac:dyDescent="0.25">
      <c r="A152" s="17"/>
      <c r="B152" s="25" t="s">
        <v>10</v>
      </c>
      <c r="C152" s="17"/>
      <c r="D152" s="17"/>
      <c r="E152" s="17"/>
      <c r="F152" s="1"/>
      <c r="G152" s="17"/>
      <c r="H152" s="17"/>
      <c r="I152" s="17"/>
      <c r="J152" s="17"/>
      <c r="K152" s="17"/>
      <c r="L152" s="17"/>
      <c r="M152" s="17"/>
    </row>
    <row r="153" spans="1:13" ht="29.25" customHeight="1" x14ac:dyDescent="0.25">
      <c r="A153" s="17"/>
      <c r="B153" s="22" t="s">
        <v>70</v>
      </c>
      <c r="C153" s="17" t="s">
        <v>60</v>
      </c>
      <c r="D153" s="17" t="s">
        <v>58</v>
      </c>
      <c r="E153" s="17">
        <v>0</v>
      </c>
      <c r="F153" s="1">
        <v>1</v>
      </c>
      <c r="G153" s="17">
        <f>E153+F153</f>
        <v>1</v>
      </c>
      <c r="H153" s="17">
        <v>0</v>
      </c>
      <c r="I153" s="17">
        <v>1</v>
      </c>
      <c r="J153" s="17">
        <f>H153+I153</f>
        <v>1</v>
      </c>
      <c r="K153" s="17">
        <v>0</v>
      </c>
      <c r="L153" s="17">
        <f>I153-F153</f>
        <v>0</v>
      </c>
      <c r="M153" s="17">
        <f>J153-G153</f>
        <v>0</v>
      </c>
    </row>
    <row r="154" spans="1:13" ht="23.25" customHeight="1" x14ac:dyDescent="0.25">
      <c r="A154" s="17"/>
      <c r="B154" s="22" t="s">
        <v>11</v>
      </c>
      <c r="C154" s="17"/>
      <c r="D154" s="17"/>
      <c r="E154" s="17"/>
      <c r="F154" s="1"/>
      <c r="G154" s="17"/>
      <c r="H154" s="17"/>
      <c r="I154" s="17"/>
      <c r="J154" s="17"/>
      <c r="K154" s="17"/>
      <c r="L154" s="17"/>
      <c r="M154" s="17"/>
    </row>
    <row r="155" spans="1:13" ht="27.75" customHeight="1" x14ac:dyDescent="0.25">
      <c r="A155" s="17"/>
      <c r="B155" s="22" t="s">
        <v>73</v>
      </c>
      <c r="C155" s="17" t="s">
        <v>74</v>
      </c>
      <c r="D155" s="17" t="s">
        <v>61</v>
      </c>
      <c r="E155" s="17">
        <v>0</v>
      </c>
      <c r="F155" s="1">
        <v>800000</v>
      </c>
      <c r="G155" s="17">
        <f>E155+F155</f>
        <v>800000</v>
      </c>
      <c r="H155" s="17">
        <v>0</v>
      </c>
      <c r="I155" s="17">
        <v>800000</v>
      </c>
      <c r="J155" s="17">
        <f>H155+I155</f>
        <v>800000</v>
      </c>
      <c r="K155" s="17">
        <v>0</v>
      </c>
      <c r="L155" s="17">
        <f>I155-F155</f>
        <v>0</v>
      </c>
      <c r="M155" s="17">
        <f>J155-G155</f>
        <v>0</v>
      </c>
    </row>
    <row r="156" spans="1:13" x14ac:dyDescent="0.25">
      <c r="A156" s="17"/>
      <c r="B156" s="22" t="s">
        <v>12</v>
      </c>
      <c r="C156" s="17"/>
      <c r="D156" s="17"/>
      <c r="E156" s="17"/>
      <c r="F156" s="1"/>
      <c r="G156" s="17"/>
      <c r="H156" s="17"/>
      <c r="I156" s="17"/>
      <c r="J156" s="17"/>
      <c r="K156" s="17"/>
      <c r="L156" s="17"/>
      <c r="M156" s="17"/>
    </row>
    <row r="157" spans="1:13" ht="31.5" x14ac:dyDescent="0.25">
      <c r="A157" s="17"/>
      <c r="B157" s="22" t="s">
        <v>71</v>
      </c>
      <c r="C157" s="17" t="s">
        <v>62</v>
      </c>
      <c r="D157" s="17" t="s">
        <v>61</v>
      </c>
      <c r="E157" s="17">
        <v>0</v>
      </c>
      <c r="F157" s="1">
        <v>13</v>
      </c>
      <c r="G157" s="17">
        <f>E157+F157</f>
        <v>13</v>
      </c>
      <c r="H157" s="17">
        <v>0</v>
      </c>
      <c r="I157" s="17">
        <v>0</v>
      </c>
      <c r="J157" s="17">
        <f>H157+I157</f>
        <v>0</v>
      </c>
      <c r="K157" s="17">
        <v>0</v>
      </c>
      <c r="L157" s="17">
        <f>I157-F157</f>
        <v>-13</v>
      </c>
      <c r="M157" s="17">
        <f>J157-G157</f>
        <v>-13</v>
      </c>
    </row>
    <row r="158" spans="1:13" ht="135" customHeight="1" thickBot="1" x14ac:dyDescent="0.3">
      <c r="A158" s="22"/>
      <c r="B158" s="28" t="s">
        <v>102</v>
      </c>
      <c r="C158" s="17"/>
      <c r="D158" s="17"/>
      <c r="E158" s="17"/>
      <c r="F158" s="1"/>
      <c r="G158" s="17"/>
      <c r="H158" s="17"/>
      <c r="I158" s="17"/>
      <c r="J158" s="17"/>
      <c r="K158" s="17"/>
      <c r="L158" s="17"/>
      <c r="M158" s="17"/>
    </row>
    <row r="159" spans="1:13" x14ac:dyDescent="0.25">
      <c r="A159" s="22">
        <v>11</v>
      </c>
      <c r="B159" s="22" t="s">
        <v>9</v>
      </c>
      <c r="C159" s="17"/>
      <c r="D159" s="17"/>
      <c r="E159" s="17"/>
      <c r="F159" s="1"/>
      <c r="G159" s="17"/>
      <c r="H159" s="17"/>
      <c r="I159" s="23"/>
      <c r="J159" s="17"/>
      <c r="K159" s="17"/>
      <c r="L159" s="17"/>
      <c r="M159" s="17"/>
    </row>
    <row r="160" spans="1:13" ht="31.5" x14ac:dyDescent="0.25">
      <c r="A160" s="22"/>
      <c r="B160" s="22" t="s">
        <v>94</v>
      </c>
      <c r="C160" s="17" t="s">
        <v>74</v>
      </c>
      <c r="D160" s="17" t="s">
        <v>58</v>
      </c>
      <c r="E160" s="17">
        <v>0</v>
      </c>
      <c r="F160" s="1">
        <v>100000</v>
      </c>
      <c r="G160" s="17">
        <f>E160+F160</f>
        <v>100000</v>
      </c>
      <c r="H160" s="17">
        <v>0</v>
      </c>
      <c r="I160" s="23">
        <v>0</v>
      </c>
      <c r="J160" s="23">
        <f>H160+I160</f>
        <v>0</v>
      </c>
      <c r="K160" s="17">
        <v>0</v>
      </c>
      <c r="L160" s="23">
        <f>I160-F160</f>
        <v>-100000</v>
      </c>
      <c r="M160" s="23">
        <f>J160-G160</f>
        <v>-100000</v>
      </c>
    </row>
    <row r="161" spans="1:13" x14ac:dyDescent="0.25">
      <c r="A161" s="17"/>
      <c r="B161" s="25" t="s">
        <v>10</v>
      </c>
      <c r="C161" s="17"/>
      <c r="D161" s="17"/>
      <c r="E161" s="17"/>
      <c r="F161" s="1"/>
      <c r="G161" s="17"/>
      <c r="H161" s="17"/>
      <c r="I161" s="23"/>
      <c r="J161" s="23"/>
      <c r="K161" s="17"/>
      <c r="L161" s="23"/>
      <c r="M161" s="23"/>
    </row>
    <row r="162" spans="1:13" ht="31.5" x14ac:dyDescent="0.25">
      <c r="A162" s="17"/>
      <c r="B162" s="22" t="s">
        <v>70</v>
      </c>
      <c r="C162" s="17" t="s">
        <v>60</v>
      </c>
      <c r="D162" s="17" t="s">
        <v>58</v>
      </c>
      <c r="E162" s="17">
        <v>0</v>
      </c>
      <c r="F162" s="1">
        <v>1</v>
      </c>
      <c r="G162" s="17">
        <f>E162+F162</f>
        <v>1</v>
      </c>
      <c r="H162" s="17">
        <v>0</v>
      </c>
      <c r="I162" s="23">
        <v>1</v>
      </c>
      <c r="J162" s="23">
        <v>1</v>
      </c>
      <c r="K162" s="17">
        <v>0</v>
      </c>
      <c r="L162" s="23">
        <f>I162-F162</f>
        <v>0</v>
      </c>
      <c r="M162" s="23">
        <f>J162-G162</f>
        <v>0</v>
      </c>
    </row>
    <row r="163" spans="1:13" x14ac:dyDescent="0.25">
      <c r="A163" s="17"/>
      <c r="B163" s="22" t="s">
        <v>11</v>
      </c>
      <c r="C163" s="17"/>
      <c r="D163" s="17"/>
      <c r="E163" s="17"/>
      <c r="F163" s="1"/>
      <c r="G163" s="17"/>
      <c r="H163" s="17"/>
      <c r="I163" s="17"/>
      <c r="J163" s="23"/>
      <c r="K163" s="17"/>
      <c r="L163" s="23"/>
      <c r="M163" s="23"/>
    </row>
    <row r="164" spans="1:13" ht="63" x14ac:dyDescent="0.25">
      <c r="A164" s="17"/>
      <c r="B164" s="22" t="s">
        <v>88</v>
      </c>
      <c r="C164" s="17" t="s">
        <v>74</v>
      </c>
      <c r="D164" s="17" t="s">
        <v>61</v>
      </c>
      <c r="E164" s="17">
        <v>0</v>
      </c>
      <c r="F164" s="1">
        <v>25748963</v>
      </c>
      <c r="G164" s="17">
        <f>E164+F164</f>
        <v>25748963</v>
      </c>
      <c r="H164" s="17">
        <v>0</v>
      </c>
      <c r="I164" s="17">
        <v>25748963</v>
      </c>
      <c r="J164" s="23">
        <f>H164+I164</f>
        <v>25748963</v>
      </c>
      <c r="K164" s="17">
        <v>0</v>
      </c>
      <c r="L164" s="23">
        <f>I164-F164</f>
        <v>0</v>
      </c>
      <c r="M164" s="23">
        <f>J164-G164</f>
        <v>0</v>
      </c>
    </row>
    <row r="165" spans="1:13" x14ac:dyDescent="0.25">
      <c r="A165" s="17"/>
      <c r="B165" s="22" t="s">
        <v>12</v>
      </c>
      <c r="C165" s="17"/>
      <c r="D165" s="17"/>
      <c r="E165" s="17"/>
      <c r="F165" s="1"/>
      <c r="G165" s="17"/>
      <c r="H165" s="17"/>
      <c r="I165" s="17"/>
      <c r="J165" s="23"/>
      <c r="K165" s="17"/>
      <c r="L165" s="23"/>
      <c r="M165" s="23"/>
    </row>
    <row r="166" spans="1:13" ht="31.5" x14ac:dyDescent="0.25">
      <c r="A166" s="22"/>
      <c r="B166" s="22" t="s">
        <v>71</v>
      </c>
      <c r="C166" s="17" t="s">
        <v>62</v>
      </c>
      <c r="D166" s="17" t="s">
        <v>61</v>
      </c>
      <c r="E166" s="17">
        <v>0</v>
      </c>
      <c r="F166" s="1">
        <v>3</v>
      </c>
      <c r="G166" s="17">
        <f>E166+F166</f>
        <v>3</v>
      </c>
      <c r="H166" s="17">
        <v>0</v>
      </c>
      <c r="I166" s="17">
        <f>H166</f>
        <v>0</v>
      </c>
      <c r="J166" s="23">
        <f>H166+I166</f>
        <v>0</v>
      </c>
      <c r="K166" s="17">
        <v>0</v>
      </c>
      <c r="L166" s="23">
        <f>I166-F166</f>
        <v>-3</v>
      </c>
      <c r="M166" s="23">
        <f>J166-G166</f>
        <v>-3</v>
      </c>
    </row>
    <row r="167" spans="1:13" x14ac:dyDescent="0.25">
      <c r="A167" s="20"/>
      <c r="B167" s="20"/>
      <c r="C167" s="20"/>
      <c r="D167" s="20"/>
      <c r="E167" s="20"/>
      <c r="F167" s="20"/>
      <c r="G167" s="20"/>
      <c r="H167" s="20"/>
      <c r="I167" s="31">
        <f>I57+I58+I71+I72+I84+I94+I103+I112+I121+I130+I142+I151+I160</f>
        <v>321906</v>
      </c>
      <c r="J167" s="20"/>
      <c r="K167" s="20"/>
      <c r="L167" s="20"/>
      <c r="M167" s="20"/>
    </row>
    <row r="168" spans="1:13" x14ac:dyDescent="0.25">
      <c r="A168" s="77" t="s">
        <v>49</v>
      </c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</row>
    <row r="169" spans="1:13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</row>
    <row r="170" spans="1:13" x14ac:dyDescent="0.25">
      <c r="A170" s="49" t="s">
        <v>4</v>
      </c>
      <c r="B170" s="49" t="s">
        <v>21</v>
      </c>
      <c r="C170" s="49"/>
      <c r="D170" s="49" t="s">
        <v>7</v>
      </c>
      <c r="E170" s="49" t="s">
        <v>35</v>
      </c>
      <c r="F170" s="49"/>
      <c r="G170" s="49"/>
      <c r="H170" s="49"/>
      <c r="I170" s="49"/>
      <c r="J170" s="49"/>
      <c r="K170" s="49"/>
      <c r="L170" s="49"/>
      <c r="M170" s="49"/>
    </row>
    <row r="171" spans="1:13" x14ac:dyDescent="0.25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</row>
    <row r="172" spans="1:13" x14ac:dyDescent="0.25">
      <c r="A172" s="17">
        <v>1</v>
      </c>
      <c r="B172" s="49">
        <v>2</v>
      </c>
      <c r="C172" s="49"/>
      <c r="D172" s="17">
        <v>3</v>
      </c>
      <c r="E172" s="49">
        <v>4</v>
      </c>
      <c r="F172" s="49"/>
      <c r="G172" s="49"/>
      <c r="H172" s="49"/>
      <c r="I172" s="49"/>
      <c r="J172" s="49"/>
      <c r="K172" s="49"/>
      <c r="L172" s="49"/>
      <c r="M172" s="49"/>
    </row>
    <row r="173" spans="1:13" ht="96" customHeight="1" x14ac:dyDescent="0.25">
      <c r="A173" s="17">
        <v>1</v>
      </c>
      <c r="B173" s="45" t="s">
        <v>83</v>
      </c>
      <c r="C173" s="46"/>
      <c r="D173" s="17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1:13" ht="95.25" customHeight="1" x14ac:dyDescent="0.25">
      <c r="A174" s="17"/>
      <c r="B174" s="36" t="s">
        <v>66</v>
      </c>
      <c r="C174" s="37"/>
      <c r="D174" s="17" t="s">
        <v>67</v>
      </c>
      <c r="E174" s="33" t="s">
        <v>112</v>
      </c>
      <c r="F174" s="33"/>
      <c r="G174" s="33"/>
      <c r="H174" s="33"/>
      <c r="I174" s="33"/>
      <c r="J174" s="33"/>
      <c r="K174" s="33"/>
      <c r="L174" s="33"/>
      <c r="M174" s="33"/>
    </row>
    <row r="175" spans="1:13" ht="63" customHeight="1" x14ac:dyDescent="0.25">
      <c r="A175" s="17"/>
      <c r="B175" s="40" t="s">
        <v>84</v>
      </c>
      <c r="C175" s="41"/>
      <c r="D175" s="17" t="s">
        <v>67</v>
      </c>
      <c r="E175" s="33" t="s">
        <v>113</v>
      </c>
      <c r="F175" s="33"/>
      <c r="G175" s="33"/>
      <c r="H175" s="33"/>
      <c r="I175" s="33"/>
      <c r="J175" s="33"/>
      <c r="K175" s="33"/>
      <c r="L175" s="33"/>
      <c r="M175" s="33"/>
    </row>
    <row r="176" spans="1:13" ht="63" customHeight="1" x14ac:dyDescent="0.25">
      <c r="A176" s="17">
        <v>2</v>
      </c>
      <c r="B176" s="38" t="s">
        <v>91</v>
      </c>
      <c r="C176" s="39"/>
      <c r="D176" s="17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1:13" ht="90" customHeight="1" x14ac:dyDescent="0.25">
      <c r="A177" s="17"/>
      <c r="B177" s="40" t="s">
        <v>66</v>
      </c>
      <c r="C177" s="41"/>
      <c r="D177" s="17" t="s">
        <v>67</v>
      </c>
      <c r="E177" s="33" t="s">
        <v>112</v>
      </c>
      <c r="F177" s="33"/>
      <c r="G177" s="33"/>
      <c r="H177" s="33"/>
      <c r="I177" s="33"/>
      <c r="J177" s="33"/>
      <c r="K177" s="33"/>
      <c r="L177" s="33"/>
      <c r="M177" s="33"/>
    </row>
    <row r="178" spans="1:13" ht="63" customHeight="1" x14ac:dyDescent="0.25">
      <c r="A178" s="17"/>
      <c r="B178" s="40" t="s">
        <v>92</v>
      </c>
      <c r="C178" s="41"/>
      <c r="D178" s="17" t="s">
        <v>67</v>
      </c>
      <c r="E178" s="33" t="s">
        <v>113</v>
      </c>
      <c r="F178" s="33"/>
      <c r="G178" s="33"/>
      <c r="H178" s="33"/>
      <c r="I178" s="33"/>
      <c r="J178" s="33"/>
      <c r="K178" s="33"/>
      <c r="L178" s="33"/>
      <c r="M178" s="33"/>
    </row>
    <row r="179" spans="1:13" ht="114.75" customHeight="1" x14ac:dyDescent="0.25">
      <c r="A179" s="17">
        <v>3</v>
      </c>
      <c r="B179" s="38" t="s">
        <v>105</v>
      </c>
      <c r="C179" s="39"/>
      <c r="D179" s="17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ht="101.25" customHeight="1" x14ac:dyDescent="0.25">
      <c r="A180" s="17"/>
      <c r="B180" s="40" t="s">
        <v>92</v>
      </c>
      <c r="C180" s="41"/>
      <c r="D180" s="17" t="s">
        <v>67</v>
      </c>
      <c r="E180" s="33" t="s">
        <v>112</v>
      </c>
      <c r="F180" s="33"/>
      <c r="G180" s="33"/>
      <c r="H180" s="33"/>
      <c r="I180" s="33"/>
      <c r="J180" s="33"/>
      <c r="K180" s="33"/>
      <c r="L180" s="33"/>
      <c r="M180" s="33"/>
    </row>
    <row r="181" spans="1:13" ht="129.75" customHeight="1" x14ac:dyDescent="0.25">
      <c r="A181" s="17">
        <v>4</v>
      </c>
      <c r="B181" s="38" t="s">
        <v>106</v>
      </c>
      <c r="C181" s="39"/>
      <c r="D181" s="17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1:13" ht="45.75" customHeight="1" x14ac:dyDescent="0.25">
      <c r="A182" s="17"/>
      <c r="B182" s="36" t="s">
        <v>96</v>
      </c>
      <c r="C182" s="37"/>
      <c r="D182" s="17" t="s">
        <v>67</v>
      </c>
      <c r="E182" s="33" t="s">
        <v>114</v>
      </c>
      <c r="F182" s="33"/>
      <c r="G182" s="33"/>
      <c r="H182" s="33"/>
      <c r="I182" s="33"/>
      <c r="J182" s="33"/>
      <c r="K182" s="33"/>
      <c r="L182" s="33"/>
      <c r="M182" s="33"/>
    </row>
    <row r="183" spans="1:13" ht="110.25" customHeight="1" x14ac:dyDescent="0.25">
      <c r="A183" s="17">
        <v>5</v>
      </c>
      <c r="B183" s="34" t="s">
        <v>107</v>
      </c>
      <c r="C183" s="35"/>
      <c r="D183" s="17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1:13" ht="45.75" customHeight="1" x14ac:dyDescent="0.25">
      <c r="A184" s="17"/>
      <c r="B184" s="36" t="s">
        <v>96</v>
      </c>
      <c r="C184" s="37"/>
      <c r="D184" s="17" t="s">
        <v>67</v>
      </c>
      <c r="E184" s="33" t="s">
        <v>114</v>
      </c>
      <c r="F184" s="33"/>
      <c r="G184" s="33"/>
      <c r="H184" s="33"/>
      <c r="I184" s="33"/>
      <c r="J184" s="33"/>
      <c r="K184" s="33"/>
      <c r="L184" s="33"/>
      <c r="M184" s="33"/>
    </row>
    <row r="185" spans="1:13" ht="105.75" customHeight="1" x14ac:dyDescent="0.25">
      <c r="A185" s="17">
        <v>6</v>
      </c>
      <c r="B185" s="38" t="s">
        <v>108</v>
      </c>
      <c r="C185" s="39"/>
      <c r="D185" s="17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1:13" ht="101.25" customHeight="1" x14ac:dyDescent="0.25">
      <c r="A186" s="17"/>
      <c r="B186" s="40" t="s">
        <v>94</v>
      </c>
      <c r="C186" s="41"/>
      <c r="D186" s="17" t="s">
        <v>67</v>
      </c>
      <c r="E186" s="33" t="s">
        <v>112</v>
      </c>
      <c r="F186" s="33"/>
      <c r="G186" s="33"/>
      <c r="H186" s="33"/>
      <c r="I186" s="33"/>
      <c r="J186" s="33"/>
      <c r="K186" s="33"/>
      <c r="L186" s="33"/>
      <c r="M186" s="33"/>
    </row>
    <row r="187" spans="1:13" ht="121.5" customHeight="1" x14ac:dyDescent="0.25">
      <c r="A187" s="17">
        <v>7</v>
      </c>
      <c r="B187" s="38" t="s">
        <v>98</v>
      </c>
      <c r="C187" s="39"/>
      <c r="D187" s="17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1:13" ht="45" customHeight="1" x14ac:dyDescent="0.25">
      <c r="A188" s="17"/>
      <c r="B188" s="47" t="s">
        <v>96</v>
      </c>
      <c r="C188" s="48"/>
      <c r="D188" s="17"/>
      <c r="E188" s="33" t="s">
        <v>115</v>
      </c>
      <c r="F188" s="33"/>
      <c r="G188" s="33"/>
      <c r="H188" s="33"/>
      <c r="I188" s="33"/>
      <c r="J188" s="33"/>
      <c r="K188" s="33"/>
      <c r="L188" s="33"/>
      <c r="M188" s="33"/>
    </row>
    <row r="189" spans="1:13" ht="127.5" customHeight="1" x14ac:dyDescent="0.25">
      <c r="A189" s="17">
        <v>8</v>
      </c>
      <c r="B189" s="38" t="s">
        <v>109</v>
      </c>
      <c r="C189" s="39"/>
      <c r="D189" s="17" t="s">
        <v>67</v>
      </c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1:13" ht="50.25" customHeight="1" x14ac:dyDescent="0.25">
      <c r="A190" s="17"/>
      <c r="B190" s="40" t="s">
        <v>96</v>
      </c>
      <c r="C190" s="41"/>
      <c r="D190" s="17" t="s">
        <v>67</v>
      </c>
      <c r="E190" s="33" t="s">
        <v>116</v>
      </c>
      <c r="F190" s="33"/>
      <c r="G190" s="33"/>
      <c r="H190" s="33"/>
      <c r="I190" s="33"/>
      <c r="J190" s="33"/>
      <c r="K190" s="33"/>
      <c r="L190" s="33"/>
      <c r="M190" s="33"/>
    </row>
    <row r="191" spans="1:13" ht="40.5" customHeight="1" x14ac:dyDescent="0.25">
      <c r="A191" s="17"/>
      <c r="B191" s="40" t="s">
        <v>94</v>
      </c>
      <c r="C191" s="41"/>
      <c r="D191" s="17" t="s">
        <v>67</v>
      </c>
      <c r="E191" s="33" t="s">
        <v>117</v>
      </c>
      <c r="F191" s="33"/>
      <c r="G191" s="33"/>
      <c r="H191" s="33"/>
      <c r="I191" s="33"/>
      <c r="J191" s="33"/>
      <c r="K191" s="33"/>
      <c r="L191" s="33"/>
      <c r="M191" s="33"/>
    </row>
    <row r="192" spans="1:13" ht="117.75" customHeight="1" x14ac:dyDescent="0.25">
      <c r="A192" s="17">
        <v>9</v>
      </c>
      <c r="B192" s="38" t="s">
        <v>100</v>
      </c>
      <c r="C192" s="39"/>
      <c r="D192" s="17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1:13" ht="42" customHeight="1" x14ac:dyDescent="0.25">
      <c r="A193" s="17"/>
      <c r="B193" s="40" t="s">
        <v>72</v>
      </c>
      <c r="C193" s="41"/>
      <c r="D193" s="17" t="s">
        <v>67</v>
      </c>
      <c r="E193" s="33" t="s">
        <v>118</v>
      </c>
      <c r="F193" s="33"/>
      <c r="G193" s="33"/>
      <c r="H193" s="33"/>
      <c r="I193" s="33"/>
      <c r="J193" s="33"/>
      <c r="K193" s="33"/>
      <c r="L193" s="33"/>
      <c r="M193" s="33"/>
    </row>
    <row r="194" spans="1:13" ht="35.25" customHeight="1" x14ac:dyDescent="0.25">
      <c r="A194" s="17"/>
      <c r="B194" s="40" t="s">
        <v>73</v>
      </c>
      <c r="C194" s="41"/>
      <c r="D194" s="17" t="s">
        <v>67</v>
      </c>
      <c r="E194" s="33" t="s">
        <v>118</v>
      </c>
      <c r="F194" s="33"/>
      <c r="G194" s="33"/>
      <c r="H194" s="33"/>
      <c r="I194" s="33"/>
      <c r="J194" s="33"/>
      <c r="K194" s="33"/>
      <c r="L194" s="33"/>
      <c r="M194" s="33"/>
    </row>
    <row r="195" spans="1:13" ht="90.75" customHeight="1" x14ac:dyDescent="0.25">
      <c r="A195" s="17">
        <v>10</v>
      </c>
      <c r="B195" s="34" t="s">
        <v>101</v>
      </c>
      <c r="C195" s="35"/>
      <c r="D195" s="17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ht="96.75" customHeight="1" x14ac:dyDescent="0.25">
      <c r="A196" s="17"/>
      <c r="B196" s="40" t="s">
        <v>72</v>
      </c>
      <c r="C196" s="41"/>
      <c r="D196" s="17" t="s">
        <v>67</v>
      </c>
      <c r="E196" s="33" t="s">
        <v>112</v>
      </c>
      <c r="F196" s="33"/>
      <c r="G196" s="33"/>
      <c r="H196" s="33"/>
      <c r="I196" s="33"/>
      <c r="J196" s="33"/>
      <c r="K196" s="33"/>
      <c r="L196" s="33"/>
      <c r="M196" s="33"/>
    </row>
    <row r="197" spans="1:13" ht="110.25" customHeight="1" x14ac:dyDescent="0.25">
      <c r="A197" s="17">
        <v>11</v>
      </c>
      <c r="B197" s="38" t="s">
        <v>102</v>
      </c>
      <c r="C197" s="39"/>
      <c r="D197" s="17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1:13" ht="30" customHeight="1" x14ac:dyDescent="0.25">
      <c r="A198" s="17"/>
      <c r="B198" s="40" t="s">
        <v>94</v>
      </c>
      <c r="C198" s="41"/>
      <c r="D198" s="17" t="s">
        <v>67</v>
      </c>
      <c r="E198" s="33" t="s">
        <v>114</v>
      </c>
      <c r="F198" s="33"/>
      <c r="G198" s="33"/>
      <c r="H198" s="33"/>
      <c r="I198" s="33"/>
      <c r="J198" s="33"/>
      <c r="K198" s="33"/>
      <c r="L198" s="33"/>
      <c r="M198" s="33"/>
    </row>
    <row r="199" spans="1:13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</row>
    <row r="200" spans="1:13" x14ac:dyDescent="0.25">
      <c r="A200" s="77" t="s">
        <v>50</v>
      </c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</row>
    <row r="201" spans="1:13" ht="94.5" customHeight="1" x14ac:dyDescent="0.25">
      <c r="A201" s="33" t="s">
        <v>119</v>
      </c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</row>
    <row r="203" spans="1:13" x14ac:dyDescent="0.25">
      <c r="A203" s="77" t="s">
        <v>36</v>
      </c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</row>
    <row r="204" spans="1:13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</row>
    <row r="205" spans="1:13" x14ac:dyDescent="0.25">
      <c r="A205" s="33" t="s">
        <v>68</v>
      </c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ht="6.75" customHeight="1" x14ac:dyDescent="0.25">
      <c r="A206" s="50" t="s">
        <v>37</v>
      </c>
      <c r="B206" s="50"/>
      <c r="C206" s="50"/>
      <c r="D206" s="50"/>
    </row>
    <row r="207" spans="1:13" ht="36" customHeight="1" x14ac:dyDescent="0.25">
      <c r="A207" s="78" t="s">
        <v>51</v>
      </c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</row>
    <row r="208" spans="1:13" x14ac:dyDescent="0.25">
      <c r="A208" s="62" t="s">
        <v>63</v>
      </c>
      <c r="B208" s="62"/>
      <c r="C208" s="62"/>
      <c r="D208" s="62"/>
      <c r="E208" s="62"/>
    </row>
    <row r="209" spans="1:13" x14ac:dyDescent="0.25">
      <c r="A209" s="62"/>
      <c r="B209" s="62"/>
      <c r="C209" s="62"/>
      <c r="D209" s="62"/>
      <c r="E209" s="62"/>
      <c r="G209" s="59"/>
      <c r="H209" s="59"/>
      <c r="J209" s="59" t="s">
        <v>64</v>
      </c>
      <c r="K209" s="59"/>
      <c r="L209" s="59"/>
      <c r="M209" s="59"/>
    </row>
    <row r="210" spans="1:13" ht="15.75" customHeight="1" x14ac:dyDescent="0.25">
      <c r="A210" s="30"/>
      <c r="B210" s="30"/>
      <c r="C210" s="30"/>
      <c r="D210" s="30"/>
      <c r="E210" s="30"/>
      <c r="G210" s="65" t="s">
        <v>13</v>
      </c>
      <c r="H210" s="65"/>
      <c r="J210" s="58" t="s">
        <v>52</v>
      </c>
      <c r="K210" s="58"/>
      <c r="L210" s="58"/>
      <c r="M210" s="58"/>
    </row>
    <row r="211" spans="1:13" s="32" customFormat="1" ht="43.5" customHeight="1" x14ac:dyDescent="0.25">
      <c r="A211" s="63" t="s">
        <v>110</v>
      </c>
      <c r="B211" s="63"/>
      <c r="C211" s="63"/>
      <c r="D211" s="63"/>
      <c r="E211" s="63"/>
      <c r="G211" s="60"/>
      <c r="H211" s="60"/>
      <c r="J211" s="60" t="s">
        <v>111</v>
      </c>
      <c r="K211" s="60"/>
      <c r="L211" s="60"/>
      <c r="M211" s="60"/>
    </row>
    <row r="212" spans="1:13" s="32" customFormat="1" ht="15.75" customHeight="1" x14ac:dyDescent="0.25">
      <c r="A212" s="63"/>
      <c r="B212" s="63"/>
      <c r="C212" s="63"/>
      <c r="D212" s="63"/>
      <c r="E212" s="63"/>
      <c r="G212" s="57" t="s">
        <v>13</v>
      </c>
      <c r="H212" s="57"/>
      <c r="J212" s="61" t="s">
        <v>52</v>
      </c>
      <c r="K212" s="61"/>
      <c r="L212" s="61"/>
      <c r="M212" s="61"/>
    </row>
  </sheetData>
  <mergeCells count="138">
    <mergeCell ref="A207:M207"/>
    <mergeCell ref="S11:T11"/>
    <mergeCell ref="D170:D171"/>
    <mergeCell ref="A200:M200"/>
    <mergeCell ref="A201:M201"/>
    <mergeCell ref="A203:M203"/>
    <mergeCell ref="A205:M205"/>
    <mergeCell ref="G11:H11"/>
    <mergeCell ref="B170:C171"/>
    <mergeCell ref="R31:T31"/>
    <mergeCell ref="J1:M4"/>
    <mergeCell ref="A5:M5"/>
    <mergeCell ref="A168:M168"/>
    <mergeCell ref="A52:A53"/>
    <mergeCell ref="B52:B53"/>
    <mergeCell ref="E170:M171"/>
    <mergeCell ref="A170:A171"/>
    <mergeCell ref="A6:M6"/>
    <mergeCell ref="A7:A8"/>
    <mergeCell ref="A9:A10"/>
    <mergeCell ref="U31:W31"/>
    <mergeCell ref="X31:Z31"/>
    <mergeCell ref="B15:M15"/>
    <mergeCell ref="B16:M16"/>
    <mergeCell ref="E31:G31"/>
    <mergeCell ref="B31:D32"/>
    <mergeCell ref="B17:M17"/>
    <mergeCell ref="B25:M25"/>
    <mergeCell ref="A11:A12"/>
    <mergeCell ref="E11:F11"/>
    <mergeCell ref="A45:A46"/>
    <mergeCell ref="E45:G45"/>
    <mergeCell ref="H45:J45"/>
    <mergeCell ref="B26:M26"/>
    <mergeCell ref="A31:A32"/>
    <mergeCell ref="I11:K11"/>
    <mergeCell ref="I12:K12"/>
    <mergeCell ref="E12:F12"/>
    <mergeCell ref="C52:C53"/>
    <mergeCell ref="D52:D53"/>
    <mergeCell ref="E172:M172"/>
    <mergeCell ref="K52:M52"/>
    <mergeCell ref="E194:M194"/>
    <mergeCell ref="B192:C192"/>
    <mergeCell ref="B185:C185"/>
    <mergeCell ref="B186:C186"/>
    <mergeCell ref="E181:M181"/>
    <mergeCell ref="E185:M185"/>
    <mergeCell ref="G210:H210"/>
    <mergeCell ref="B33:D33"/>
    <mergeCell ref="B34:D34"/>
    <mergeCell ref="B36:D36"/>
    <mergeCell ref="A37:M37"/>
    <mergeCell ref="A42:M42"/>
    <mergeCell ref="B40:M40"/>
    <mergeCell ref="B194:C194"/>
    <mergeCell ref="A206:D206"/>
    <mergeCell ref="B172:C172"/>
    <mergeCell ref="E8:K8"/>
    <mergeCell ref="E9:K9"/>
    <mergeCell ref="E10:K10"/>
    <mergeCell ref="B47:D47"/>
    <mergeCell ref="B48:D48"/>
    <mergeCell ref="B45:D46"/>
    <mergeCell ref="K45:M45"/>
    <mergeCell ref="H31:J31"/>
    <mergeCell ref="K31:M31"/>
    <mergeCell ref="G12:H12"/>
    <mergeCell ref="E7:K7"/>
    <mergeCell ref="G212:H212"/>
    <mergeCell ref="J210:M210"/>
    <mergeCell ref="J209:M209"/>
    <mergeCell ref="J211:M211"/>
    <mergeCell ref="J212:M212"/>
    <mergeCell ref="A208:E209"/>
    <mergeCell ref="A211:E212"/>
    <mergeCell ref="G209:H209"/>
    <mergeCell ref="G211:H211"/>
    <mergeCell ref="B7:C7"/>
    <mergeCell ref="B8:C8"/>
    <mergeCell ref="B9:C9"/>
    <mergeCell ref="B10:C10"/>
    <mergeCell ref="B11:C11"/>
    <mergeCell ref="B12:C12"/>
    <mergeCell ref="A13:M13"/>
    <mergeCell ref="B23:M23"/>
    <mergeCell ref="B24:M24"/>
    <mergeCell ref="E19:M19"/>
    <mergeCell ref="B190:C190"/>
    <mergeCell ref="E52:G52"/>
    <mergeCell ref="E188:M188"/>
    <mergeCell ref="E189:M189"/>
    <mergeCell ref="E190:M190"/>
    <mergeCell ref="E174:M174"/>
    <mergeCell ref="B35:D35"/>
    <mergeCell ref="B173:C173"/>
    <mergeCell ref="B187:C187"/>
    <mergeCell ref="B188:C188"/>
    <mergeCell ref="B38:M38"/>
    <mergeCell ref="B39:M39"/>
    <mergeCell ref="E173:M173"/>
    <mergeCell ref="E187:M187"/>
    <mergeCell ref="H52:J52"/>
    <mergeCell ref="E175:M175"/>
    <mergeCell ref="B174:C174"/>
    <mergeCell ref="B175:C175"/>
    <mergeCell ref="B179:C179"/>
    <mergeCell ref="B180:C180"/>
    <mergeCell ref="B181:C181"/>
    <mergeCell ref="B177:C177"/>
    <mergeCell ref="B178:C178"/>
    <mergeCell ref="B198:C198"/>
    <mergeCell ref="E186:M186"/>
    <mergeCell ref="E191:M191"/>
    <mergeCell ref="E192:M192"/>
    <mergeCell ref="E193:M193"/>
    <mergeCell ref="B191:C191"/>
    <mergeCell ref="B195:C195"/>
    <mergeCell ref="E176:M176"/>
    <mergeCell ref="B176:C176"/>
    <mergeCell ref="E195:M195"/>
    <mergeCell ref="E196:M196"/>
    <mergeCell ref="E197:M197"/>
    <mergeCell ref="E198:M198"/>
    <mergeCell ref="B189:C189"/>
    <mergeCell ref="B193:C193"/>
    <mergeCell ref="B196:C196"/>
    <mergeCell ref="B197:C197"/>
    <mergeCell ref="E177:M177"/>
    <mergeCell ref="E178:M178"/>
    <mergeCell ref="B183:C183"/>
    <mergeCell ref="B184:C184"/>
    <mergeCell ref="E183:M183"/>
    <mergeCell ref="E184:M184"/>
    <mergeCell ref="E179:M179"/>
    <mergeCell ref="E180:M180"/>
    <mergeCell ref="B182:C182"/>
    <mergeCell ref="E182:M182"/>
  </mergeCells>
  <pageMargins left="0.16" right="0.16" top="0.35" bottom="0.3" header="0.31496062992125984" footer="0.31496062992125984"/>
  <pageSetup paperSize="9" scale="90" orientation="landscape" r:id="rId1"/>
  <rowBreaks count="1" manualBreakCount="1">
    <brk id="19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1517330</vt:lpstr>
      <vt:lpstr>'1517330'!Область_друку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2023-02-09T07:13:05Z</cp:lastPrinted>
  <dcterms:created xsi:type="dcterms:W3CDTF">2018-12-28T08:43:53Z</dcterms:created>
  <dcterms:modified xsi:type="dcterms:W3CDTF">2023-02-09T15:02:01Z</dcterms:modified>
</cp:coreProperties>
</file>