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культури\"/>
    </mc:Choice>
  </mc:AlternateContent>
  <bookViews>
    <workbookView xWindow="0" yWindow="0" windowWidth="24000" windowHeight="9780"/>
  </bookViews>
  <sheets>
    <sheet name="1014082" sheetId="10" r:id="rId1"/>
  </sheets>
  <definedNames>
    <definedName name="_xlnm.Print_Area" localSheetId="0">'1014082'!$A$1:$M$75</definedName>
  </definedNames>
  <calcPr calcId="152511"/>
</workbook>
</file>

<file path=xl/calcChain.xml><?xml version="1.0" encoding="utf-8"?>
<calcChain xmlns="http://schemas.openxmlformats.org/spreadsheetml/2006/main">
  <c r="J55" i="10" l="1"/>
  <c r="J54" i="10"/>
  <c r="K55" i="10"/>
  <c r="M55" i="10"/>
  <c r="E54" i="10"/>
  <c r="K54" i="10"/>
  <c r="M54" i="10"/>
  <c r="E45" i="10"/>
  <c r="G45" i="10"/>
  <c r="G44" i="10"/>
  <c r="J45" i="10"/>
  <c r="H44" i="10"/>
  <c r="I32" i="10"/>
  <c r="H32" i="10"/>
  <c r="H43" i="10"/>
  <c r="J43" i="10"/>
  <c r="F32" i="10"/>
  <c r="E33" i="10"/>
  <c r="E32" i="10"/>
  <c r="L33" i="10"/>
  <c r="L32" i="10"/>
  <c r="E9" i="10"/>
  <c r="G63" i="10"/>
  <c r="M63" i="10"/>
  <c r="K44" i="10"/>
  <c r="M44" i="10"/>
  <c r="J63" i="10"/>
  <c r="G55" i="10"/>
  <c r="J44" i="10"/>
  <c r="K45" i="10"/>
  <c r="M45" i="10"/>
  <c r="J33" i="10"/>
  <c r="J32" i="10"/>
  <c r="K33" i="10"/>
  <c r="K32" i="10"/>
  <c r="G33" i="10"/>
  <c r="G32" i="10"/>
  <c r="G43" i="10"/>
  <c r="M43" i="10"/>
  <c r="H53" i="10"/>
  <c r="J59" i="10"/>
  <c r="G54" i="10"/>
  <c r="J53" i="10"/>
  <c r="M53" i="10"/>
  <c r="E43" i="10"/>
  <c r="E53" i="10"/>
  <c r="K53" i="10"/>
  <c r="K59" i="10"/>
  <c r="M59" i="10"/>
  <c r="G53" i="10"/>
  <c r="G59" i="10"/>
  <c r="K63" i="10"/>
  <c r="M33" i="10"/>
  <c r="M32" i="10"/>
  <c r="K43" i="10"/>
</calcChain>
</file>

<file path=xl/sharedStrings.xml><?xml version="1.0" encoding="utf-8"?>
<sst xmlns="http://schemas.openxmlformats.org/spreadsheetml/2006/main" count="116" uniqueCount="74">
  <si>
    <t>1.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</si>
  <si>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</si>
  <si>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</si>
  <si>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</si>
  <si>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</si>
  <si>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</si>
  <si>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</si>
  <si>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</si>
  <si>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</si>
  <si>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</si>
  <si>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</si>
  <si>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</si>
  <si>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</si>
  <si>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</si>
  <si>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</si>
  <si>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</si>
  <si>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</si>
  <si>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</si>
  <si>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</si>
  <si>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</si>
  <si>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</si>
  <si>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</si>
  <si>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</si>
  <si>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(код)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</si>
  <si>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</si>
  <si>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</si>
  <si>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</si>
  <si>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</si>
  <si>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</si>
  <si>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</si>
  <si>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</si>
  <si>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</si>
  <si>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</si>
  <si>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</si>
  <si>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</si>
  <si>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</si>
  <si>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</si>
  <si>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</si>
  <si>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</si>
  <si>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</si>
  <si>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</si>
  <si>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</si>
  <si>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</si>
  <si>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 xml:space="preserve">Управління культури і туризму </t>
  </si>
  <si>
    <t>Програма розвитку міста Хмельницького у сфері культури на період до 2020 року " 50 кроків, що змінять місто"</t>
  </si>
  <si>
    <t>од.</t>
  </si>
  <si>
    <t>грн.</t>
  </si>
  <si>
    <t>кошторис</t>
  </si>
  <si>
    <t>статистичні дані</t>
  </si>
  <si>
    <t>розрахунок</t>
  </si>
  <si>
    <t>%</t>
  </si>
  <si>
    <t>про виконання паспорта бюджетної програми місцевого бюджету на 01.01.2020 року</t>
  </si>
  <si>
    <t>А.Є.Ромасюков</t>
  </si>
  <si>
    <t>О.М.Тимцясь</t>
  </si>
  <si>
    <t>0829</t>
  </si>
  <si>
    <t>Інші заходи в галузі культури і мистецтва</t>
  </si>
  <si>
    <t>Підтримка та розвиток культурно-освітніх заходів.</t>
  </si>
  <si>
    <t>Підтримка та проведення культурно-освітніх заходів</t>
  </si>
  <si>
    <t>Створення належних умов для організації та проведення культурно-освітніх заходів, спрямованих на підняття іміджу та  духовного рівня населення міста</t>
  </si>
  <si>
    <t>Програма підтримки обдарованих дітей міста Хмельницького</t>
  </si>
  <si>
    <t>Програма підтримки книговидання місцевих авторів та популяризації української книги у м.Хмельницькому на 2018-2020 рр. "Читай українською"</t>
  </si>
  <si>
    <t>Аналіз стану виконання результативних показників                                                                                                                                                                          Всі результативні показники на звітній період стабільні по фактичному їх виконанню</t>
  </si>
  <si>
    <t>Обсяг видатків на проведення культурно-освітніх заходів за рахунок коштів місцевих бюджетів</t>
  </si>
  <si>
    <t>Кількість колективів, що беруть участь у заходах</t>
  </si>
  <si>
    <t>Середні витрати на проведення одного заходу</t>
  </si>
  <si>
    <t>Динаміка збільшення кількості заходів у плановому періоді по відношенню до фактичного показника попереднього періоду</t>
  </si>
  <si>
    <t>Причиною розбіжностей є коливання вартості товарів</t>
  </si>
  <si>
    <t>Видатки у звітному році здійснені відповідно до затверджених напрямів використання бюджетних коштів.</t>
  </si>
  <si>
    <t>Кількість загальноміських заходів, які забезпечують організацію культурного дозвілля населення</t>
  </si>
  <si>
    <t>У звязку із зменшенням кількості загальноміських заходів порівняно із запланованими, збільшуються  середні витрати на проведення одного заходу</t>
  </si>
  <si>
    <t>За рахунок скорочення менш затратних заходів, провели більш масштабні заходи порівнянно з попереднім періодом</t>
  </si>
  <si>
    <t>За рахунок скорочення менш затратних заходів, провели більш масштабні заходи</t>
  </si>
  <si>
    <t>Начальник управління культури і туризму</t>
  </si>
  <si>
    <t>Головний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</si>
</sst>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84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8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/>
    </xf>
    <xf numFmtId="0" fontId="6" fillId="2" borderId="1" xfId="0" applyFont="1" applyFill="1" applyBorder="1" applyAlignment="1">
      <alignment vertical="center" wrapText="1"/>
    </xf>
    <xf numFmtId="0" fontId="2" fillId="2" borderId="0" xfId="0" applyFont="1" applyFill="1"/>
    <xf numFmtId="2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0" fillId="0" borderId="0" xfId="0" applyAlignment="1"/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tabSelected="1" zoomScaleNormal="100" workbookViewId="0">
      <selection activeCell="E30" sqref="A30:IV30"/>
    </sheetView>
  </sheetViews>
  <sheetFormatPr defaultRowHeight="15.75" x14ac:dyDescent="0.25"/>
  <cols>
    <col min="1" max="1" width="4.42578125" style="10" customWidth="1"/>
    <col min="2" max="2" width="14.140625" style="10" customWidth="1"/>
    <col min="3" max="3" width="10.42578125" style="10" customWidth="1"/>
    <col min="4" max="4" width="10.140625" style="10" customWidth="1"/>
    <col min="5" max="5" width="12.140625" style="10" customWidth="1"/>
    <col min="6" max="6" width="11.5703125" style="10" customWidth="1"/>
    <col min="7" max="7" width="12.140625" style="10" customWidth="1"/>
    <col min="8" max="8" width="13.28515625" style="10" customWidth="1"/>
    <col min="9" max="13" width="12.140625" style="10" customWidth="1"/>
    <col min="14" max="17" width="9.140625" style="10"/>
    <col min="18" max="18" width="12.28515625" style="10" customWidth="1"/>
    <col min="19" max="16384" width="9.140625" style="10"/>
  </cols>
  <sheetData>
    <row r="1" spans="1:13" ht="15.75" customHeight="1" x14ac:dyDescent="0.25">
      <c r="J1" s="52" t="s">
        <v>42</v>
      </c>
      <c r="K1" s="52"/>
      <c r="L1" s="52"/>
      <c r="M1" s="52"/>
    </row>
    <row r="2" spans="1:13" x14ac:dyDescent="0.25">
      <c r="J2" s="52"/>
      <c r="K2" s="52"/>
      <c r="L2" s="52"/>
      <c r="M2" s="52"/>
    </row>
    <row r="3" spans="1:13" x14ac:dyDescent="0.25">
      <c r="J3" s="52"/>
      <c r="K3" s="52"/>
      <c r="L3" s="52"/>
      <c r="M3" s="52"/>
    </row>
    <row r="4" spans="1:13" x14ac:dyDescent="0.25">
      <c r="J4" s="52"/>
      <c r="K4" s="52"/>
      <c r="L4" s="52"/>
      <c r="M4" s="52"/>
    </row>
    <row r="5" spans="1:13" x14ac:dyDescent="0.25">
      <c r="A5" s="53" t="s">
        <v>15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x14ac:dyDescent="0.25">
      <c r="A6" s="53" t="s">
        <v>51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x14ac:dyDescent="0.25">
      <c r="A7" s="50" t="s">
        <v>0</v>
      </c>
      <c r="B7" s="21">
        <v>1000000</v>
      </c>
      <c r="C7" s="24"/>
      <c r="E7" s="54" t="s">
        <v>43</v>
      </c>
      <c r="F7" s="54"/>
      <c r="G7" s="54"/>
      <c r="H7" s="54"/>
      <c r="I7" s="54"/>
      <c r="J7" s="54"/>
      <c r="K7" s="54"/>
      <c r="L7" s="54"/>
      <c r="M7" s="54"/>
    </row>
    <row r="8" spans="1:13" ht="15" customHeight="1" x14ac:dyDescent="0.25">
      <c r="A8" s="50"/>
      <c r="B8" s="22" t="s">
        <v>23</v>
      </c>
      <c r="C8" s="24"/>
      <c r="E8" s="55" t="s">
        <v>13</v>
      </c>
      <c r="F8" s="55"/>
      <c r="G8" s="55"/>
      <c r="H8" s="55"/>
      <c r="I8" s="55"/>
      <c r="J8" s="55"/>
      <c r="K8" s="55"/>
      <c r="L8" s="55"/>
      <c r="M8" s="55"/>
    </row>
    <row r="9" spans="1:13" x14ac:dyDescent="0.25">
      <c r="A9" s="50" t="s">
        <v>1</v>
      </c>
      <c r="B9" s="21">
        <v>1010000</v>
      </c>
      <c r="C9" s="24"/>
      <c r="E9" s="54" t="str">
        <f>E7</f>
        <v xml:space="preserve">Управління культури і туризму </v>
      </c>
      <c r="F9" s="54"/>
      <c r="G9" s="54"/>
      <c r="H9" s="54"/>
      <c r="I9" s="54"/>
      <c r="J9" s="54"/>
      <c r="K9" s="54"/>
      <c r="L9" s="54"/>
      <c r="M9" s="54"/>
    </row>
    <row r="10" spans="1:13" ht="15" customHeight="1" x14ac:dyDescent="0.25">
      <c r="A10" s="50"/>
      <c r="B10" s="22" t="s">
        <v>23</v>
      </c>
      <c r="C10" s="24"/>
      <c r="E10" s="56" t="s">
        <v>12</v>
      </c>
      <c r="F10" s="56"/>
      <c r="G10" s="56"/>
      <c r="H10" s="56"/>
      <c r="I10" s="56"/>
      <c r="J10" s="56"/>
      <c r="K10" s="56"/>
      <c r="L10" s="56"/>
      <c r="M10" s="56"/>
    </row>
    <row r="11" spans="1:13" ht="21.75" customHeight="1" x14ac:dyDescent="0.25">
      <c r="A11" s="50" t="s">
        <v>2</v>
      </c>
      <c r="B11" s="21">
        <v>1014082</v>
      </c>
      <c r="C11" s="23" t="s">
        <v>54</v>
      </c>
      <c r="E11" s="54" t="s">
        <v>55</v>
      </c>
      <c r="F11" s="54"/>
      <c r="G11" s="54"/>
      <c r="H11" s="54"/>
      <c r="I11" s="54"/>
      <c r="J11" s="54"/>
      <c r="K11" s="54"/>
      <c r="L11" s="54"/>
      <c r="M11" s="54"/>
    </row>
    <row r="12" spans="1:13" ht="15" customHeight="1" x14ac:dyDescent="0.25">
      <c r="A12" s="50"/>
      <c r="B12" s="20" t="s">
        <v>41</v>
      </c>
      <c r="C12" s="20" t="s">
        <v>3</v>
      </c>
      <c r="E12" s="55" t="s">
        <v>14</v>
      </c>
      <c r="F12" s="55"/>
      <c r="G12" s="55"/>
      <c r="H12" s="55"/>
      <c r="I12" s="55"/>
      <c r="J12" s="55"/>
      <c r="K12" s="55"/>
      <c r="L12" s="55"/>
      <c r="M12" s="55"/>
    </row>
    <row r="13" spans="1:13" ht="19.5" customHeight="1" x14ac:dyDescent="0.25">
      <c r="A13" s="41" t="s">
        <v>27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x14ac:dyDescent="0.25">
      <c r="A14" s="11"/>
    </row>
    <row r="15" spans="1:13" ht="24.75" customHeight="1" x14ac:dyDescent="0.25">
      <c r="A15" s="19" t="s">
        <v>22</v>
      </c>
      <c r="B15" s="51" t="s">
        <v>24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</row>
    <row r="16" spans="1:13" ht="32.25" customHeight="1" x14ac:dyDescent="0.25">
      <c r="A16" s="19"/>
      <c r="B16" s="47" t="s">
        <v>56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9"/>
    </row>
    <row r="17" spans="1:26" x14ac:dyDescent="0.25">
      <c r="A17" s="11"/>
    </row>
    <row r="18" spans="1:26" ht="13.5" customHeight="1" x14ac:dyDescent="0.25">
      <c r="A18" s="12" t="s">
        <v>28</v>
      </c>
    </row>
    <row r="19" spans="1:26" ht="27.75" customHeight="1" x14ac:dyDescent="0.25">
      <c r="A19" s="12"/>
      <c r="B19" s="35" t="s">
        <v>57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26" x14ac:dyDescent="0.25">
      <c r="A20" s="24"/>
    </row>
    <row r="21" spans="1:26" x14ac:dyDescent="0.25">
      <c r="A21" s="12" t="s">
        <v>29</v>
      </c>
    </row>
    <row r="22" spans="1:26" x14ac:dyDescent="0.25">
      <c r="A22" s="11"/>
    </row>
    <row r="23" spans="1:26" ht="32.25" customHeight="1" x14ac:dyDescent="0.25">
      <c r="A23" s="19" t="s">
        <v>22</v>
      </c>
      <c r="B23" s="51" t="s">
        <v>5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</row>
    <row r="24" spans="1:26" ht="34.5" customHeight="1" x14ac:dyDescent="0.25">
      <c r="A24" s="19"/>
      <c r="B24" s="47" t="s">
        <v>56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9"/>
    </row>
    <row r="25" spans="1:26" x14ac:dyDescent="0.25">
      <c r="A25" s="11"/>
    </row>
    <row r="26" spans="1:26" x14ac:dyDescent="0.25">
      <c r="A26" s="12" t="s">
        <v>30</v>
      </c>
    </row>
    <row r="27" spans="1:26" ht="15.75" customHeight="1" x14ac:dyDescent="0.25">
      <c r="A27" s="34" t="s">
        <v>25</v>
      </c>
      <c r="B27" s="42"/>
    </row>
    <row r="28" spans="1:26" x14ac:dyDescent="0.25">
      <c r="A28" s="11"/>
    </row>
    <row r="29" spans="1:26" ht="42" customHeight="1" x14ac:dyDescent="0.25">
      <c r="A29" s="51" t="s">
        <v>22</v>
      </c>
      <c r="B29" s="51" t="s">
        <v>31</v>
      </c>
      <c r="C29" s="51"/>
      <c r="D29" s="51"/>
      <c r="E29" s="51" t="s">
        <v>16</v>
      </c>
      <c r="F29" s="51"/>
      <c r="G29" s="51"/>
      <c r="H29" s="51" t="s">
        <v>32</v>
      </c>
      <c r="I29" s="51"/>
      <c r="J29" s="51"/>
      <c r="K29" s="51" t="s">
        <v>17</v>
      </c>
      <c r="L29" s="51"/>
      <c r="M29" s="51"/>
      <c r="R29" s="58"/>
      <c r="S29" s="58"/>
      <c r="T29" s="58"/>
      <c r="U29" s="58"/>
      <c r="V29" s="58"/>
      <c r="W29" s="58"/>
      <c r="X29" s="58"/>
      <c r="Y29" s="58"/>
      <c r="Z29" s="58"/>
    </row>
    <row r="30" spans="1:26" ht="33" customHeight="1" x14ac:dyDescent="0.25">
      <c r="A30" s="51"/>
      <c r="B30" s="51"/>
      <c r="C30" s="51"/>
      <c r="D30" s="51"/>
      <c r="E30" s="19" t="s">
        <v>18</v>
      </c>
      <c r="F30" s="19" t="s">
        <v>19</v>
      </c>
      <c r="G30" s="19" t="s">
        <v>20</v>
      </c>
      <c r="H30" s="19" t="s">
        <v>18</v>
      </c>
      <c r="I30" s="19" t="s">
        <v>19</v>
      </c>
      <c r="J30" s="19" t="s">
        <v>20</v>
      </c>
      <c r="K30" s="19" t="s">
        <v>18</v>
      </c>
      <c r="L30" s="19" t="s">
        <v>19</v>
      </c>
      <c r="M30" s="19" t="s">
        <v>20</v>
      </c>
      <c r="R30" s="25"/>
      <c r="S30" s="25"/>
      <c r="T30" s="25"/>
      <c r="U30" s="25"/>
      <c r="V30" s="25"/>
      <c r="W30" s="25"/>
      <c r="X30" s="25"/>
      <c r="Y30" s="25"/>
      <c r="Z30" s="25"/>
    </row>
    <row r="31" spans="1:26" x14ac:dyDescent="0.25">
      <c r="A31" s="19">
        <v>1</v>
      </c>
      <c r="B31" s="51">
        <v>2</v>
      </c>
      <c r="C31" s="51"/>
      <c r="D31" s="51"/>
      <c r="E31" s="19">
        <v>3</v>
      </c>
      <c r="F31" s="19">
        <v>4</v>
      </c>
      <c r="G31" s="19">
        <v>5</v>
      </c>
      <c r="H31" s="19">
        <v>6</v>
      </c>
      <c r="I31" s="19">
        <v>7</v>
      </c>
      <c r="J31" s="19">
        <v>8</v>
      </c>
      <c r="K31" s="19">
        <v>9</v>
      </c>
      <c r="L31" s="19">
        <v>10</v>
      </c>
      <c r="M31" s="19">
        <v>11</v>
      </c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26.25" customHeight="1" x14ac:dyDescent="0.25">
      <c r="A32" s="19"/>
      <c r="B32" s="51" t="s">
        <v>6</v>
      </c>
      <c r="C32" s="51"/>
      <c r="D32" s="51"/>
      <c r="E32" s="19">
        <f t="shared" ref="E32:M32" si="0">E33</f>
        <v>6664900</v>
      </c>
      <c r="F32" s="19">
        <f t="shared" si="0"/>
        <v>0</v>
      </c>
      <c r="G32" s="19">
        <f t="shared" si="0"/>
        <v>6664900</v>
      </c>
      <c r="H32" s="19">
        <f t="shared" si="0"/>
        <v>6664854.4500000002</v>
      </c>
      <c r="I32" s="19">
        <f t="shared" si="0"/>
        <v>0</v>
      </c>
      <c r="J32" s="19">
        <f t="shared" si="0"/>
        <v>6664854.4500000002</v>
      </c>
      <c r="K32" s="19">
        <f t="shared" si="0"/>
        <v>-45.549999999813735</v>
      </c>
      <c r="L32" s="19">
        <f t="shared" si="0"/>
        <v>0</v>
      </c>
      <c r="M32" s="19">
        <f t="shared" si="0"/>
        <v>-45.549999999813735</v>
      </c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93.75" customHeight="1" x14ac:dyDescent="0.25">
      <c r="A33" s="19"/>
      <c r="B33" s="51" t="s">
        <v>58</v>
      </c>
      <c r="C33" s="51"/>
      <c r="D33" s="51"/>
      <c r="E33" s="9">
        <f>6000000+300000+364900</f>
        <v>6664900</v>
      </c>
      <c r="F33" s="18"/>
      <c r="G33" s="19">
        <f>E33+F33</f>
        <v>6664900</v>
      </c>
      <c r="H33" s="19">
        <v>6664854.4500000002</v>
      </c>
      <c r="I33" s="19"/>
      <c r="J33" s="19">
        <f>H33+I33</f>
        <v>6664854.4500000002</v>
      </c>
      <c r="K33" s="19">
        <f>H33-E33</f>
        <v>-45.549999999813735</v>
      </c>
      <c r="L33" s="19">
        <f>I33-F33</f>
        <v>0</v>
      </c>
      <c r="M33" s="19">
        <f>J33-G33</f>
        <v>-45.549999999813735</v>
      </c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32.25" customHeight="1" x14ac:dyDescent="0.25">
      <c r="A34" s="59" t="s">
        <v>33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</row>
    <row r="35" spans="1:26" ht="30.75" customHeight="1" x14ac:dyDescent="0.25">
      <c r="A35" s="46" t="s">
        <v>66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</row>
    <row r="36" spans="1:26" x14ac:dyDescent="0.25">
      <c r="A36" s="11"/>
    </row>
    <row r="37" spans="1:26" ht="33" customHeight="1" x14ac:dyDescent="0.25">
      <c r="A37" s="57" t="s">
        <v>34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</row>
    <row r="38" spans="1:26" ht="19.5" customHeight="1" x14ac:dyDescent="0.25">
      <c r="A38" s="34" t="s">
        <v>25</v>
      </c>
      <c r="B38" s="42"/>
    </row>
    <row r="39" spans="1:26" x14ac:dyDescent="0.25">
      <c r="A39" s="11"/>
    </row>
    <row r="40" spans="1:26" ht="31.5" customHeight="1" x14ac:dyDescent="0.25">
      <c r="A40" s="51" t="s">
        <v>4</v>
      </c>
      <c r="B40" s="51" t="s">
        <v>35</v>
      </c>
      <c r="C40" s="51"/>
      <c r="D40" s="51"/>
      <c r="E40" s="51" t="s">
        <v>16</v>
      </c>
      <c r="F40" s="51"/>
      <c r="G40" s="51"/>
      <c r="H40" s="51" t="s">
        <v>32</v>
      </c>
      <c r="I40" s="51"/>
      <c r="J40" s="51"/>
      <c r="K40" s="51" t="s">
        <v>17</v>
      </c>
      <c r="L40" s="51"/>
      <c r="M40" s="51"/>
    </row>
    <row r="41" spans="1:26" ht="33.75" customHeight="1" x14ac:dyDescent="0.25">
      <c r="A41" s="51"/>
      <c r="B41" s="51"/>
      <c r="C41" s="51"/>
      <c r="D41" s="51"/>
      <c r="E41" s="19" t="s">
        <v>18</v>
      </c>
      <c r="F41" s="19" t="s">
        <v>19</v>
      </c>
      <c r="G41" s="19" t="s">
        <v>20</v>
      </c>
      <c r="H41" s="19" t="s">
        <v>18</v>
      </c>
      <c r="I41" s="19" t="s">
        <v>19</v>
      </c>
      <c r="J41" s="19" t="s">
        <v>20</v>
      </c>
      <c r="K41" s="19" t="s">
        <v>18</v>
      </c>
      <c r="L41" s="19" t="s">
        <v>19</v>
      </c>
      <c r="M41" s="19" t="s">
        <v>20</v>
      </c>
    </row>
    <row r="42" spans="1:26" x14ac:dyDescent="0.25">
      <c r="A42" s="19">
        <v>1</v>
      </c>
      <c r="B42" s="51">
        <v>2</v>
      </c>
      <c r="C42" s="51"/>
      <c r="D42" s="51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 ht="69.75" customHeight="1" x14ac:dyDescent="0.25">
      <c r="A43" s="19"/>
      <c r="B43" s="51" t="s">
        <v>44</v>
      </c>
      <c r="C43" s="51"/>
      <c r="D43" s="51"/>
      <c r="E43" s="8">
        <f>E32-E44-E45</f>
        <v>6059580</v>
      </c>
      <c r="F43" s="8"/>
      <c r="G43" s="8">
        <f>G32-G44-G45</f>
        <v>6059580</v>
      </c>
      <c r="H43" s="19">
        <f>H32-H44-H45</f>
        <v>6059535.25</v>
      </c>
      <c r="I43" s="19"/>
      <c r="J43" s="19">
        <f>H43+I43</f>
        <v>6059535.25</v>
      </c>
      <c r="K43" s="19">
        <f>H43-E43</f>
        <v>-44.75</v>
      </c>
      <c r="L43" s="19"/>
      <c r="M43" s="19">
        <f>J43-G43</f>
        <v>-44.75</v>
      </c>
    </row>
    <row r="44" spans="1:26" ht="56.25" customHeight="1" x14ac:dyDescent="0.25">
      <c r="A44" s="19"/>
      <c r="B44" s="47" t="s">
        <v>59</v>
      </c>
      <c r="C44" s="48"/>
      <c r="D44" s="49"/>
      <c r="E44" s="8">
        <v>210320</v>
      </c>
      <c r="F44" s="18"/>
      <c r="G44" s="18">
        <f>E44+F44</f>
        <v>210320</v>
      </c>
      <c r="H44" s="19">
        <f>210319.2</f>
        <v>210319.2</v>
      </c>
      <c r="I44" s="19"/>
      <c r="J44" s="18">
        <f>H44+I44</f>
        <v>210319.2</v>
      </c>
      <c r="K44" s="19">
        <f>H44-E44</f>
        <v>-0.79999999998835847</v>
      </c>
      <c r="L44" s="19"/>
      <c r="M44" s="19">
        <f>K44+L44</f>
        <v>-0.79999999998835847</v>
      </c>
    </row>
    <row r="45" spans="1:26" ht="87.75" customHeight="1" x14ac:dyDescent="0.25">
      <c r="A45" s="19"/>
      <c r="B45" s="30" t="s">
        <v>60</v>
      </c>
      <c r="C45" s="31"/>
      <c r="D45" s="32"/>
      <c r="E45" s="8">
        <f>395000</f>
        <v>395000</v>
      </c>
      <c r="F45" s="18"/>
      <c r="G45" s="18">
        <f>E45+F45</f>
        <v>395000</v>
      </c>
      <c r="H45" s="19">
        <v>395000</v>
      </c>
      <c r="I45" s="19"/>
      <c r="J45" s="18">
        <f>H45+I45</f>
        <v>395000</v>
      </c>
      <c r="K45" s="19">
        <f>H45-E45</f>
        <v>0</v>
      </c>
      <c r="L45" s="19"/>
      <c r="M45" s="19">
        <f>K45+L45</f>
        <v>0</v>
      </c>
    </row>
    <row r="46" spans="1:26" x14ac:dyDescent="0.25">
      <c r="A46" s="11"/>
    </row>
    <row r="47" spans="1:26" x14ac:dyDescent="0.25">
      <c r="A47" s="12" t="s">
        <v>36</v>
      </c>
    </row>
    <row r="48" spans="1:26" x14ac:dyDescent="0.25">
      <c r="A48" s="11"/>
    </row>
    <row r="49" spans="1:18" ht="71.25" customHeight="1" x14ac:dyDescent="0.25">
      <c r="A49" s="51" t="s">
        <v>4</v>
      </c>
      <c r="B49" s="51" t="s">
        <v>21</v>
      </c>
      <c r="C49" s="51" t="s">
        <v>7</v>
      </c>
      <c r="D49" s="51" t="s">
        <v>8</v>
      </c>
      <c r="E49" s="51" t="s">
        <v>16</v>
      </c>
      <c r="F49" s="51"/>
      <c r="G49" s="51"/>
      <c r="H49" s="51" t="s">
        <v>37</v>
      </c>
      <c r="I49" s="51"/>
      <c r="J49" s="51"/>
      <c r="K49" s="51" t="s">
        <v>17</v>
      </c>
      <c r="L49" s="51"/>
      <c r="M49" s="51"/>
    </row>
    <row r="50" spans="1:18" ht="41.25" customHeight="1" x14ac:dyDescent="0.25">
      <c r="A50" s="51"/>
      <c r="B50" s="51"/>
      <c r="C50" s="51"/>
      <c r="D50" s="51"/>
      <c r="E50" s="19" t="s">
        <v>18</v>
      </c>
      <c r="F50" s="19" t="s">
        <v>19</v>
      </c>
      <c r="G50" s="19" t="s">
        <v>20</v>
      </c>
      <c r="H50" s="19" t="s">
        <v>18</v>
      </c>
      <c r="I50" s="19" t="s">
        <v>19</v>
      </c>
      <c r="J50" s="19" t="s">
        <v>20</v>
      </c>
      <c r="K50" s="19" t="s">
        <v>18</v>
      </c>
      <c r="L50" s="19" t="s">
        <v>19</v>
      </c>
      <c r="M50" s="19" t="s">
        <v>20</v>
      </c>
    </row>
    <row r="51" spans="1:18" x14ac:dyDescent="0.25">
      <c r="A51" s="19">
        <v>1</v>
      </c>
      <c r="B51" s="19">
        <v>2</v>
      </c>
      <c r="C51" s="19">
        <v>3</v>
      </c>
      <c r="D51" s="19">
        <v>4</v>
      </c>
      <c r="E51" s="19">
        <v>5</v>
      </c>
      <c r="F51" s="19">
        <v>6</v>
      </c>
      <c r="G51" s="19">
        <v>7</v>
      </c>
      <c r="H51" s="19">
        <v>8</v>
      </c>
      <c r="I51" s="19">
        <v>9</v>
      </c>
      <c r="J51" s="19">
        <v>10</v>
      </c>
      <c r="K51" s="19">
        <v>11</v>
      </c>
      <c r="L51" s="19">
        <v>12</v>
      </c>
      <c r="M51" s="19">
        <v>13</v>
      </c>
    </row>
    <row r="52" spans="1:18" ht="21" customHeight="1" x14ac:dyDescent="0.25">
      <c r="A52" s="13">
        <v>1</v>
      </c>
      <c r="B52" s="15" t="s">
        <v>9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8" ht="162.75" customHeight="1" x14ac:dyDescent="0.25">
      <c r="A53" s="19"/>
      <c r="B53" s="2" t="s">
        <v>62</v>
      </c>
      <c r="C53" s="3" t="s">
        <v>46</v>
      </c>
      <c r="D53" s="3" t="s">
        <v>47</v>
      </c>
      <c r="E53" s="19">
        <f>E32</f>
        <v>6664900</v>
      </c>
      <c r="F53" s="19"/>
      <c r="G53" s="19">
        <f>E53</f>
        <v>6664900</v>
      </c>
      <c r="H53" s="19">
        <f>H32</f>
        <v>6664854.4500000002</v>
      </c>
      <c r="I53" s="19"/>
      <c r="J53" s="19">
        <f>H53</f>
        <v>6664854.4500000002</v>
      </c>
      <c r="K53" s="19">
        <f>H53-E53</f>
        <v>-45.549999999813735</v>
      </c>
      <c r="L53" s="19"/>
      <c r="M53" s="19">
        <f>J53-G53</f>
        <v>-45.549999999813735</v>
      </c>
    </row>
    <row r="54" spans="1:18" ht="83.25" customHeight="1" x14ac:dyDescent="0.25">
      <c r="A54" s="19"/>
      <c r="B54" s="7" t="s">
        <v>63</v>
      </c>
      <c r="C54" s="3" t="s">
        <v>45</v>
      </c>
      <c r="D54" s="3" t="s">
        <v>48</v>
      </c>
      <c r="E54" s="26">
        <f>22+2+60+28+85</f>
        <v>197</v>
      </c>
      <c r="F54" s="19"/>
      <c r="G54" s="19">
        <f>E54</f>
        <v>197</v>
      </c>
      <c r="H54" s="19">
        <v>197</v>
      </c>
      <c r="I54" s="19"/>
      <c r="J54" s="19">
        <f>H54</f>
        <v>197</v>
      </c>
      <c r="K54" s="19">
        <f>H54-E54</f>
        <v>0</v>
      </c>
      <c r="L54" s="19"/>
      <c r="M54" s="19">
        <f>K54</f>
        <v>0</v>
      </c>
    </row>
    <row r="55" spans="1:18" ht="149.25" customHeight="1" x14ac:dyDescent="0.25">
      <c r="A55" s="19"/>
      <c r="B55" s="7" t="s">
        <v>68</v>
      </c>
      <c r="C55" s="3" t="s">
        <v>45</v>
      </c>
      <c r="D55" s="3" t="s">
        <v>48</v>
      </c>
      <c r="E55" s="27">
        <v>297</v>
      </c>
      <c r="F55" s="19"/>
      <c r="G55" s="19">
        <f>E55</f>
        <v>297</v>
      </c>
      <c r="H55" s="19">
        <v>285</v>
      </c>
      <c r="I55" s="19"/>
      <c r="J55" s="19">
        <f>H55</f>
        <v>285</v>
      </c>
      <c r="K55" s="19">
        <f>H55-E55</f>
        <v>-12</v>
      </c>
      <c r="L55" s="19"/>
      <c r="M55" s="19">
        <f>K55</f>
        <v>-12</v>
      </c>
    </row>
    <row r="56" spans="1:18" ht="17.25" customHeight="1" x14ac:dyDescent="0.25">
      <c r="A56" s="51" t="s">
        <v>38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</row>
    <row r="57" spans="1:18" ht="21" customHeight="1" x14ac:dyDescent="0.25">
      <c r="A57" s="43" t="s">
        <v>71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5"/>
    </row>
    <row r="58" spans="1:18" ht="31.5" x14ac:dyDescent="0.25">
      <c r="A58" s="13">
        <v>3</v>
      </c>
      <c r="B58" s="13" t="s">
        <v>10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8" ht="75" customHeight="1" x14ac:dyDescent="0.25">
      <c r="A59" s="13"/>
      <c r="B59" s="2" t="s">
        <v>64</v>
      </c>
      <c r="C59" s="19" t="s">
        <v>46</v>
      </c>
      <c r="D59" s="19" t="s">
        <v>49</v>
      </c>
      <c r="E59" s="17">
        <v>22440.74</v>
      </c>
      <c r="F59" s="18"/>
      <c r="G59" s="5">
        <f>E59</f>
        <v>22440.74</v>
      </c>
      <c r="H59" s="17">
        <v>23385.45</v>
      </c>
      <c r="I59" s="5"/>
      <c r="J59" s="5">
        <f>H59</f>
        <v>23385.45</v>
      </c>
      <c r="K59" s="5">
        <f>H59-E59</f>
        <v>944.70999999999913</v>
      </c>
      <c r="L59" s="5"/>
      <c r="M59" s="5">
        <f>K59</f>
        <v>944.70999999999913</v>
      </c>
    </row>
    <row r="60" spans="1:18" ht="18.75" customHeight="1" x14ac:dyDescent="0.25">
      <c r="A60" s="30" t="s">
        <v>38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2"/>
    </row>
    <row r="61" spans="1:18" ht="41.25" customHeight="1" x14ac:dyDescent="0.25">
      <c r="A61" s="43" t="s">
        <v>69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5"/>
    </row>
    <row r="62" spans="1:18" ht="30.75" customHeight="1" x14ac:dyDescent="0.25">
      <c r="A62" s="13">
        <v>4</v>
      </c>
      <c r="B62" s="13" t="s">
        <v>11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P62" s="16"/>
      <c r="Q62" s="16"/>
      <c r="R62" s="16"/>
    </row>
    <row r="63" spans="1:18" ht="248.25" customHeight="1" x14ac:dyDescent="0.25">
      <c r="A63" s="13"/>
      <c r="B63" s="2" t="s">
        <v>65</v>
      </c>
      <c r="C63" s="3" t="s">
        <v>50</v>
      </c>
      <c r="D63" s="3" t="s">
        <v>49</v>
      </c>
      <c r="E63" s="4">
        <v>102.4</v>
      </c>
      <c r="F63" s="4"/>
      <c r="G63" s="4">
        <f>E63</f>
        <v>102.4</v>
      </c>
      <c r="H63" s="6">
        <v>96.3</v>
      </c>
      <c r="I63" s="6"/>
      <c r="J63" s="6">
        <f>H63</f>
        <v>96.3</v>
      </c>
      <c r="K63" s="6">
        <f>H63-E63</f>
        <v>-6.1000000000000085</v>
      </c>
      <c r="L63" s="6"/>
      <c r="M63" s="6">
        <f>J63-G63</f>
        <v>-6.1000000000000085</v>
      </c>
      <c r="P63" s="16"/>
      <c r="Q63" s="16"/>
      <c r="R63" s="16"/>
    </row>
    <row r="64" spans="1:18" ht="20.25" customHeight="1" x14ac:dyDescent="0.25">
      <c r="A64" s="30" t="s">
        <v>38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2"/>
    </row>
    <row r="65" spans="1:13" ht="20.25" customHeight="1" x14ac:dyDescent="0.25">
      <c r="A65" s="43" t="s">
        <v>70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5"/>
    </row>
    <row r="66" spans="1:13" ht="30" customHeight="1" x14ac:dyDescent="0.25">
      <c r="A66" s="30" t="s">
        <v>61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2"/>
    </row>
    <row r="67" spans="1:13" x14ac:dyDescent="0.25">
      <c r="A67" s="11"/>
    </row>
    <row r="68" spans="1:13" ht="25.5" customHeight="1" x14ac:dyDescent="0.25">
      <c r="A68" s="12" t="s">
        <v>39</v>
      </c>
      <c r="B68" s="12"/>
      <c r="C68" s="12"/>
      <c r="D68" s="12"/>
    </row>
    <row r="69" spans="1:13" ht="30" customHeight="1" x14ac:dyDescent="0.25">
      <c r="A69" s="41" t="s">
        <v>67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ht="19.5" customHeight="1" x14ac:dyDescent="0.25">
      <c r="A70" s="14" t="s">
        <v>40</v>
      </c>
      <c r="B70" s="14"/>
      <c r="C70" s="14"/>
      <c r="D70" s="14"/>
    </row>
    <row r="71" spans="1:13" ht="19.5" customHeight="1" x14ac:dyDescent="0.25">
      <c r="A71" s="14"/>
      <c r="B71" s="14"/>
      <c r="C71" s="14"/>
      <c r="D71" s="14"/>
    </row>
    <row r="72" spans="1:13" s="1" customFormat="1" ht="31.5" customHeight="1" x14ac:dyDescent="0.25">
      <c r="A72" s="39" t="s">
        <v>72</v>
      </c>
      <c r="B72" s="39"/>
      <c r="C72" s="39"/>
      <c r="D72" s="39"/>
      <c r="E72" s="39"/>
      <c r="G72" s="33"/>
      <c r="H72" s="33"/>
      <c r="J72" s="37" t="s">
        <v>52</v>
      </c>
      <c r="K72" s="37"/>
      <c r="L72" s="37"/>
      <c r="M72" s="37"/>
    </row>
    <row r="73" spans="1:13" s="1" customFormat="1" ht="15.75" customHeight="1" x14ac:dyDescent="0.25">
      <c r="A73" s="29"/>
      <c r="B73" s="28"/>
      <c r="C73" s="28"/>
      <c r="D73" s="28"/>
      <c r="E73" s="28"/>
      <c r="J73" s="36" t="s">
        <v>26</v>
      </c>
      <c r="K73" s="36"/>
      <c r="L73" s="36"/>
      <c r="M73" s="36"/>
    </row>
    <row r="74" spans="1:13" s="1" customFormat="1" ht="43.5" customHeight="1" x14ac:dyDescent="0.25">
      <c r="A74" s="39" t="s">
        <v>73</v>
      </c>
      <c r="B74" s="40"/>
      <c r="C74" s="40"/>
      <c r="D74" s="40"/>
      <c r="E74" s="40"/>
      <c r="G74" s="33"/>
      <c r="H74" s="33"/>
      <c r="J74" s="37" t="s">
        <v>53</v>
      </c>
      <c r="K74" s="37"/>
      <c r="L74" s="37"/>
      <c r="M74" s="37"/>
    </row>
    <row r="75" spans="1:13" s="1" customFormat="1" ht="15.75" customHeight="1" x14ac:dyDescent="0.25">
      <c r="A75" s="61"/>
      <c r="B75" s="61"/>
      <c r="C75" s="61"/>
      <c r="D75" s="61"/>
      <c r="E75" s="61"/>
      <c r="J75" s="38" t="s">
        <v>26</v>
      </c>
      <c r="K75" s="38"/>
      <c r="L75" s="38"/>
      <c r="M75" s="38"/>
    </row>
  </sheetData>
  <mergeCells count="67">
    <mergeCell ref="E49:G49"/>
    <mergeCell ref="H49:J49"/>
    <mergeCell ref="K49:M49"/>
    <mergeCell ref="A56:M56"/>
    <mergeCell ref="A65:M65"/>
    <mergeCell ref="A57:M57"/>
    <mergeCell ref="J74:M74"/>
    <mergeCell ref="A75:E75"/>
    <mergeCell ref="J75:M75"/>
    <mergeCell ref="A60:M60"/>
    <mergeCell ref="A61:M61"/>
    <mergeCell ref="A64:M64"/>
    <mergeCell ref="A66:M66"/>
    <mergeCell ref="A69:M69"/>
    <mergeCell ref="J73:M73"/>
    <mergeCell ref="A72:E72"/>
    <mergeCell ref="B42:D42"/>
    <mergeCell ref="B43:D43"/>
    <mergeCell ref="B45:D45"/>
    <mergeCell ref="A49:A50"/>
    <mergeCell ref="B49:B50"/>
    <mergeCell ref="C49:C50"/>
    <mergeCell ref="D49:D50"/>
    <mergeCell ref="B44:D44"/>
    <mergeCell ref="A34:M34"/>
    <mergeCell ref="A35:M35"/>
    <mergeCell ref="A37:M37"/>
    <mergeCell ref="A40:A41"/>
    <mergeCell ref="B40:D41"/>
    <mergeCell ref="E40:G40"/>
    <mergeCell ref="H40:J40"/>
    <mergeCell ref="K40:M40"/>
    <mergeCell ref="A38:B38"/>
    <mergeCell ref="U29:W29"/>
    <mergeCell ref="X29:Z29"/>
    <mergeCell ref="B31:D31"/>
    <mergeCell ref="B32:D32"/>
    <mergeCell ref="B33:D33"/>
    <mergeCell ref="A29:A30"/>
    <mergeCell ref="B29:D30"/>
    <mergeCell ref="E29:G29"/>
    <mergeCell ref="H29:J29"/>
    <mergeCell ref="K29:M29"/>
    <mergeCell ref="R29:T29"/>
    <mergeCell ref="A13:M13"/>
    <mergeCell ref="B15:M15"/>
    <mergeCell ref="B16:M16"/>
    <mergeCell ref="B19:M19"/>
    <mergeCell ref="B23:M23"/>
    <mergeCell ref="B24:M24"/>
    <mergeCell ref="A27:B27"/>
    <mergeCell ref="A9:A10"/>
    <mergeCell ref="E9:M9"/>
    <mergeCell ref="E10:M10"/>
    <mergeCell ref="A11:A12"/>
    <mergeCell ref="E11:M11"/>
    <mergeCell ref="E12:M12"/>
    <mergeCell ref="G72:H72"/>
    <mergeCell ref="J72:M72"/>
    <mergeCell ref="A74:E74"/>
    <mergeCell ref="G74:H74"/>
    <mergeCell ref="J1:M4"/>
    <mergeCell ref="A5:M5"/>
    <mergeCell ref="A6:M6"/>
    <mergeCell ref="A7:A8"/>
    <mergeCell ref="E7:M7"/>
    <mergeCell ref="E8:M8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1014082</vt:lpstr>
      <vt:lpstr>'1014082'!Область_друку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2020-02-17T12:23:44Z</cp:lastPrinted>
  <dcterms:created xsi:type="dcterms:W3CDTF">2018-12-28T08:43:53Z</dcterms:created>
  <dcterms:modified xsi:type="dcterms:W3CDTF">2020-02-17T12:24:00Z</dcterms:modified>
</cp:coreProperties>
</file>