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Спорт звіти\"/>
    </mc:Choice>
  </mc:AlternateContent>
  <bookViews>
    <workbookView xWindow="0" yWindow="0" windowWidth="20160" windowHeight="6810"/>
  </bookViews>
  <sheets>
    <sheet name="1113132" sheetId="3" r:id="rId1"/>
  </sheets>
  <definedNames>
    <definedName name="_xlnm.Print_Area" localSheetId="0">'1113132'!$A$1:$M$89</definedName>
  </definedNames>
  <calcPr calcId="152511"/>
</workbook>
</file>

<file path=xl/calcChain.xml><?xml version="1.0" encoding="utf-8"?>
<calcChain xmlns="http://schemas.openxmlformats.org/spreadsheetml/2006/main">
  <c r="J44" i="3" l="1"/>
  <c r="I44" i="3"/>
  <c r="M33" i="3"/>
  <c r="M35" i="3"/>
  <c r="L35" i="3"/>
  <c r="L33" i="3"/>
  <c r="K33" i="3"/>
  <c r="J35" i="3"/>
  <c r="J33" i="3"/>
  <c r="I35" i="3"/>
  <c r="M59" i="3"/>
  <c r="M56" i="3"/>
  <c r="M57" i="3"/>
  <c r="M58" i="3"/>
  <c r="K56" i="3"/>
  <c r="K57" i="3"/>
  <c r="K58" i="3"/>
  <c r="M53" i="3"/>
  <c r="L59" i="3"/>
  <c r="K52" i="3"/>
  <c r="K53" i="3"/>
</calcChain>
</file>

<file path=xl/sharedStrings.xml><?xml version="1.0" encoding="utf-8"?>
<sst xmlns="http://schemas.openxmlformats.org/spreadsheetml/2006/main" count="214" uniqueCount="118">
  <si>
    <t>Комплексна програма реалізаціїї молодіжної політики та розвитку фізичної культури і спорту у м.Хмельницькому на 2017- 2021 року</t>
  </si>
  <si>
    <t>Кількість установ</t>
  </si>
  <si>
    <t>Кількість штатних працівників</t>
  </si>
  <si>
    <t>в т. ч.</t>
  </si>
  <si>
    <t>адміністративний</t>
  </si>
  <si>
    <t>педагогічний</t>
  </si>
  <si>
    <t>спеціалісти</t>
  </si>
  <si>
    <t>обслуговуючий персонал</t>
  </si>
  <si>
    <t>Керівники секцій, які надають платні послуги</t>
  </si>
  <si>
    <t>Обсяг витрат</t>
  </si>
  <si>
    <t>од.</t>
  </si>
  <si>
    <t>тис.грн.</t>
  </si>
  <si>
    <t xml:space="preserve">мережа </t>
  </si>
  <si>
    <t>штатний розпис</t>
  </si>
  <si>
    <t>кошторис</t>
  </si>
  <si>
    <t>3 239, 091</t>
  </si>
  <si>
    <t>4 653 ,146</t>
  </si>
  <si>
    <t>1.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</si>
  <si>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</si>
  <si>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</si>
  <si>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</si>
  <si>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</si>
  <si>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</si>
  <si>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</si>
  <si>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</si>
  <si>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</si>
  <si>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</si>
  <si>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</si>
  <si>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</si>
  <si>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</si>
  <si>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</si>
  <si>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</si>
  <si>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</si>
  <si>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</si>
  <si>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</si>
  <si>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</si>
  <si>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</si>
  <si>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</si>
  <si>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</si>
  <si>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</si>
  <si>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</si>
  <si>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(код)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</si>
  <si>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</si>
  <si>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</si>
  <si>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</si>
  <si>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</si>
  <si>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</si>
  <si>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</si>
  <si>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</si>
  <si>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</si>
  <si>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</si>
  <si>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</si>
  <si>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</si>
  <si>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</si>
  <si>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</si>
  <si>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</si>
  <si>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</si>
  <si>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</si>
  <si>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</si>
  <si>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</si>
  <si>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Управління молоді та спорту Хмельницької міської ради</t>
  </si>
  <si>
    <t>Утримання клубів для підлітків за місцем проживання</t>
  </si>
  <si>
    <t>Організація навчання та виховання підлітків у позаурочний та позанавчальний час за місцем проживання</t>
  </si>
  <si>
    <t>Створення належних умов для функціонування центру по роботі з дітьми та підлітками</t>
  </si>
  <si>
    <t>Придбання предметів довгострокового користування</t>
  </si>
  <si>
    <t>Забеспечення організаціїї проведення навчально - виховної,інформаційно -методичної,організаційно - масової, навчально - тренувальної та спортивної роботи з підлітками у позаурочний та позанавчальний час.</t>
  </si>
  <si>
    <t>Кількість відвідувачів підліткових клубів</t>
  </si>
  <si>
    <t>Кількість гуртків,секцій</t>
  </si>
  <si>
    <t>Кількість заходів</t>
  </si>
  <si>
    <t>звітність</t>
  </si>
  <si>
    <t>Середньомісячні витрати на одного відвідувача підліткових клубів</t>
  </si>
  <si>
    <t>Середньомісячні витрати на утримання одного гуртка,секціїї</t>
  </si>
  <si>
    <t>грн.</t>
  </si>
  <si>
    <t>Витрати на проведення одного заходу</t>
  </si>
  <si>
    <t>розрахунок</t>
  </si>
  <si>
    <t>Темп зростання кількості підлітків охоплених гуртковою та секційною роботою</t>
  </si>
  <si>
    <t>Динаміка кількості заходів до попереднього року</t>
  </si>
  <si>
    <t>Динаміка зростання власних коштів до показника попереднього року</t>
  </si>
  <si>
    <t>Відсоток захищених статей видатків в структурі загальних обсягів видатків</t>
  </si>
  <si>
    <t>%</t>
  </si>
  <si>
    <t>-123,850</t>
  </si>
  <si>
    <t>13,213</t>
  </si>
  <si>
    <t>-110,637</t>
  </si>
  <si>
    <t>+138</t>
  </si>
  <si>
    <t>-15</t>
  </si>
  <si>
    <t>+123</t>
  </si>
  <si>
    <t>-2</t>
  </si>
  <si>
    <t>-5</t>
  </si>
  <si>
    <t>-7</t>
  </si>
  <si>
    <t>+21</t>
  </si>
  <si>
    <t>-98</t>
  </si>
  <si>
    <t>+11</t>
  </si>
  <si>
    <t>-46</t>
  </si>
  <si>
    <t>-141</t>
  </si>
  <si>
    <t>-4,4</t>
  </si>
  <si>
    <t>-1,1</t>
  </si>
  <si>
    <t>-4,1</t>
  </si>
  <si>
    <r>
      <t>про виконання паспорта бюджетної програми місцевого бюджету на</t>
    </r>
    <r>
      <rPr>
        <b/>
        <u/>
        <sz val="14"/>
        <color indexed="8"/>
        <rFont val="Times New Roman"/>
        <family val="1"/>
        <charset val="204"/>
      </rPr>
      <t xml:space="preserve">  2019</t>
    </r>
    <r>
      <rPr>
        <b/>
        <sz val="14"/>
        <color indexed="8"/>
        <rFont val="Times New Roman"/>
        <family val="1"/>
        <charset val="204"/>
      </rPr>
      <t xml:space="preserve">  рік</t>
    </r>
  </si>
  <si>
    <t>-123 850</t>
  </si>
  <si>
    <t>-</t>
  </si>
  <si>
    <t xml:space="preserve">     Станом на 01.01.2020 р. фактично зайнято 20,75 штатних одиниць, що менше на 3,75 одиниці ніж в штатному розкладі Центру. Зменшення стосується 2,5 од. категорії педагогічних працівників, а саме: керівників гуртків- 1,5 од. та культорганізатора 1 од.;  0,5 од. спеціалістів - діловода; 0,75 обслуговуючий персонал - прибиральника службових приміщень.
Зменшення кількості керівників секцій, які надають платні послуги, пояснюється передачею клуба за адресою Пілотська, 39 ХДЮСШ №1 "Буревісник". 
Не використані кошти по ЗФ – 123 850,45 грн. в.т.ч. по КЕКВ 2111 "Оплата праці" – 183,56 грн., КЕКВ 2120 " Нарахування на оплату праці" – 231,18 грн. Залишок виник в результаті наявності вакантних ставок , перебування працівників на лікарняних, оплата яких здійснювалась за рахунок ФССзТВП. По КЕКВ 2210 "Предмети, матеріали, обладнання та інвентар " – 7,75 грн., КЕКВ 2240 " Оплата послуг (крім комунальних )" – 7617,05грн. Залишок коштів виник в результаті зменшення потреби  в послугах по ремонту і обслуговуванню комп'ютерної техніки . По КЕКВ 2270 " Оплата комунальних послуг та енергоносіїв" – 115510,91 грн. Залишок виник завдяки сприятливим погоднім умовам в опалювальний період та запровадженні заходів контролю за використання електропостачання та водопостачання що призвело до зменшення потреб у комунальних  послугах. По КЕКВ 2282 " Окремі заходи по реалізації державних (регіональних ) програм, не віднесені до заходів розвитку" - 260,00 грн. Кошти залишились після сплати навчання на курсах підвищення кваліфікації педагогічними працівниками Центру. По КЕКВ 2800 "Інші поточні видатки" – 40,00 грн. Залишок коштів виник в результаті економії після сплати податку в ПФУ під час придбання легкового автомобіля.                                                                                                                                                                                                                                                                                               Не невикористані кошти по СФі- 2 934,00 грн в результаті обрання постачальника з найнижчими ціновими пропозиціями під час придбання предметів та обладнання довгострокового вжитку (автосигналізаціїї - 860,00 грн, автомобіля -2 074,00 грн).                                                                                                                                                                                                                      Перевитрата коштів по СФ Центру -16 147,00 грн. виникла в результаті введення у кошторис  залишку  коштів станом на 01.01.2019 року в сумі 137 142,07 грн., частину коштів з якого було використано для  оплати праці працівникам центру  в сумі 8 112,00 грн. та придбання малоціного інвентарю (меблі для офісу - 8 035,00 грн.) </t>
  </si>
  <si>
    <t xml:space="preserve">    Кількість відвідувачів підліткових клубів збільшилась на 123 особи за рахунок відвідувачів клубів на бюджетному утриманні. Кількість відвідувачів груп на платній основі зменьшилась на 15 осіб в зв"язку із звільненням керівника секціїї клубу "Радегаст" вул. Пілотська, 39. Кількість гуртків та секцій зменшилась на 7одиниць в результаті наявності вакантних посад керівників гуртків 1,5 од.та зменшенням кількості керівників секцій груп на платній основі на 1 одиницю. Кількість проведених заходів збільшилась на 21 одиницю  відповідно до плану роботи Центру та запровадження нових форм проведення дозвілля в мікрорайонах міста.
</t>
  </si>
  <si>
    <t xml:space="preserve">     На зменшення середньомісячних витрат на одного відвідувача підліткових  клубів та збільшень витрат на утримання одного гуртка та секції  вплинуло зменшення касових видатків по загальному фонду у порівнянні з кошторисними призначеннями затвердженими бюджетною програмою та збільшення кількості  відвідувачів клубів та зменшення кількості гуртків та секцій. Зменшення витрат на проведення одного заходу відбулося за рахунок збільшення їх кількості у відповідності до плану роботи Центру.</t>
  </si>
  <si>
    <t>+2 354</t>
  </si>
  <si>
    <t>+1 640</t>
  </si>
  <si>
    <t>+2 282</t>
  </si>
  <si>
    <t xml:space="preserve">    На збільшення темпів зростання  відвідувачів підліткових клубів вплинуло збільшення кількості відвідувачів підліткових клубів на бюджетному утриманні в 2019 році в порівнянні  з запланованою кількістю. Динаміка кількості проведених заходів зросла в звязку з збільшенням кількості проведених міських та клубних заходів. В 2019 р надійшло коштів від платних послуг 311,3 тис.грн що в порівнянні з 2018 р меньше на 0,5 тис грн. Тому показник динаміки зростання власних коштів до показника попереднього року складає 99,8 % що меньше на 4,4 % від запланованого.</t>
  </si>
  <si>
    <t xml:space="preserve">Начальник управління </t>
  </si>
  <si>
    <t>Сергій РЕМЕЗ</t>
  </si>
  <si>
    <t>Завідувач фінансовим сектором</t>
  </si>
  <si>
    <t>Олена ШКЛЯРЕВСЬКА</t>
  </si>
  <si>
    <t>Бюджетна програма 1113132 "Утримання клубів для підлітків за місцем проживання" виконана за 2019 рік.</t>
  </si>
  <si>
    <r>
      <t xml:space="preserve">    Не використані кошти по ЗФ</t>
    </r>
    <r>
      <rPr>
        <sz val="11"/>
        <color indexed="8"/>
        <rFont val="Times New Roman"/>
        <family val="1"/>
        <charset val="204"/>
      </rPr>
      <t xml:space="preserve"> – </t>
    </r>
    <r>
      <rPr>
        <b/>
        <sz val="11"/>
        <color indexed="8"/>
        <rFont val="Times New Roman"/>
        <family val="1"/>
        <charset val="204"/>
      </rPr>
      <t xml:space="preserve">123 850,45 грн. </t>
    </r>
    <r>
      <rPr>
        <sz val="11"/>
        <color indexed="8"/>
        <rFont val="Times New Roman"/>
        <family val="1"/>
        <charset val="204"/>
      </rPr>
      <t xml:space="preserve">в.т.ч. по КЕКВ 2111 "Оплата праці" – </t>
    </r>
    <r>
      <rPr>
        <b/>
        <sz val="11"/>
        <color indexed="8"/>
        <rFont val="Times New Roman"/>
        <family val="1"/>
        <charset val="204"/>
      </rPr>
      <t>183,56 грн</t>
    </r>
    <r>
      <rPr>
        <sz val="11"/>
        <color indexed="8"/>
        <rFont val="Times New Roman"/>
        <family val="1"/>
        <charset val="204"/>
      </rPr>
      <t xml:space="preserve">., КЕКВ 2120 " Нарахування на оплату праці" – </t>
    </r>
    <r>
      <rPr>
        <b/>
        <sz val="11"/>
        <color indexed="8"/>
        <rFont val="Times New Roman"/>
        <family val="1"/>
        <charset val="204"/>
      </rPr>
      <t>231,18 грн.</t>
    </r>
    <r>
      <rPr>
        <sz val="11"/>
        <color indexed="8"/>
        <rFont val="Times New Roman"/>
        <family val="1"/>
        <charset val="204"/>
      </rPr>
      <t xml:space="preserve"> Залишок виник в результаті наявності вакантних ставок , перебування працівників на лікарняних, оплата яких здійснювалась за рахунок ФССзТВП. По КЕКВ 2210 "Предмети, матеріали, обладнання та інвентар " – </t>
    </r>
    <r>
      <rPr>
        <b/>
        <sz val="11"/>
        <color indexed="8"/>
        <rFont val="Times New Roman"/>
        <family val="1"/>
        <charset val="204"/>
      </rPr>
      <t>7,75 грн</t>
    </r>
    <r>
      <rPr>
        <sz val="11"/>
        <color indexed="8"/>
        <rFont val="Times New Roman"/>
        <family val="1"/>
        <charset val="204"/>
      </rPr>
      <t xml:space="preserve">., КЕКВ 2240 " Оплата послуг (крім комунальних )" – </t>
    </r>
    <r>
      <rPr>
        <b/>
        <sz val="11"/>
        <color indexed="8"/>
        <rFont val="Times New Roman"/>
        <family val="1"/>
        <charset val="204"/>
      </rPr>
      <t>7617,05грн.</t>
    </r>
    <r>
      <rPr>
        <sz val="11"/>
        <color indexed="8"/>
        <rFont val="Times New Roman"/>
        <family val="1"/>
        <charset val="204"/>
      </rPr>
      <t xml:space="preserve"> Залишок коштів виник в результаті зменшення потреби  в послугах по ремонту і обслуговуванню комп'ютерної техніки . По КЕКВ 2270 " Оплата комунальних послуг та енергоносіїв" – </t>
    </r>
    <r>
      <rPr>
        <b/>
        <sz val="11"/>
        <color indexed="8"/>
        <rFont val="Times New Roman"/>
        <family val="1"/>
        <charset val="204"/>
      </rPr>
      <t xml:space="preserve">115510,91 </t>
    </r>
    <r>
      <rPr>
        <sz val="11"/>
        <color indexed="8"/>
        <rFont val="Times New Roman"/>
        <family val="1"/>
        <charset val="204"/>
      </rPr>
      <t xml:space="preserve">грн. Залишок виник завдяки сприятливим погоднім умовам в опалювальний період та запровадженні заходів контролю за використання електропостачання та водопостачання що призвело до зменшення потреб у комунальних  послугах. По КЕКВ 2282 " Окремі заходи по реалізації державних (регіональних ) програм, не віднесені до заходів розвитку" - </t>
    </r>
    <r>
      <rPr>
        <b/>
        <sz val="11"/>
        <color indexed="8"/>
        <rFont val="Times New Roman"/>
        <family val="1"/>
        <charset val="204"/>
      </rPr>
      <t>260,00 грн</t>
    </r>
    <r>
      <rPr>
        <sz val="11"/>
        <color indexed="8"/>
        <rFont val="Times New Roman"/>
        <family val="1"/>
        <charset val="204"/>
      </rPr>
      <t xml:space="preserve">. Кошти залишились після сплати навчання на курсах підвищення кваліфікації педагогічними працівниками Центру. По КЕКВ 2800 "Інші поточні видатки" – </t>
    </r>
    <r>
      <rPr>
        <b/>
        <sz val="11"/>
        <color indexed="8"/>
        <rFont val="Times New Roman"/>
        <family val="1"/>
        <charset val="204"/>
      </rPr>
      <t>40,00 грн.</t>
    </r>
    <r>
      <rPr>
        <sz val="11"/>
        <color indexed="8"/>
        <rFont val="Times New Roman"/>
        <family val="1"/>
        <charset val="204"/>
      </rPr>
      <t xml:space="preserve"> Залишок коштів виник в результаті економії після сплати податку в ПФУ під час придбання легкового автомобіля.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Не невикористані кошти по СФ</t>
    </r>
    <r>
      <rPr>
        <sz val="11"/>
        <color indexed="8"/>
        <rFont val="Times New Roman"/>
        <family val="1"/>
        <charset val="204"/>
      </rPr>
      <t xml:space="preserve">- </t>
    </r>
    <r>
      <rPr>
        <b/>
        <sz val="11"/>
        <color indexed="8"/>
        <rFont val="Times New Roman"/>
        <family val="1"/>
        <charset val="204"/>
      </rPr>
      <t xml:space="preserve">2 934,00 грн </t>
    </r>
    <r>
      <rPr>
        <sz val="11"/>
        <color indexed="8"/>
        <rFont val="Times New Roman"/>
        <family val="1"/>
        <charset val="204"/>
      </rPr>
      <t xml:space="preserve">в результаті обрання постачальника з найнижчими ціновими пропозиціями під час придбання предметів та обладнання довгострокового вжитку (автосигналізаціїї - 860,00 грн, автомобіля -2 074,00 грн).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indexed="8"/>
        <rFont val="Times New Roman"/>
        <family val="1"/>
        <charset val="204"/>
      </rPr>
      <t xml:space="preserve">                                </t>
    </r>
  </si>
  <si>
    <t>-17 030</t>
  </si>
  <si>
    <t>-140 880</t>
  </si>
  <si>
    <t>21,8</t>
  </si>
  <si>
    <t>19,3</t>
  </si>
  <si>
    <t xml:space="preserve">                                                                                                          Аналіз стану виконання результативних показників                                                                                                                                                                                                                                           Затрати на звітний період зменшились на 77,7 % по фактичному їх виконанню.
Продукт на звітний період збільшився на 2,1 % по фактичному йому виконанню.
Ефективність зменшилася на 12,0 % ніж запланована. 
Якість на звітний період зменшилась на 4 % по фактичному її виконанню.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</si>
</sst>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4" formatCode="#,##0.00;\-#,##0.00;#,&quot;-&quot;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84" fontId="2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6" fillId="0" borderId="2" xfId="0" applyFont="1" applyBorder="1"/>
    <xf numFmtId="0" fontId="1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"/>
  <sheetViews>
    <sheetView tabSelected="1" zoomScaleNormal="100" workbookViewId="0">
      <selection activeCell="B11" sqref="B11"/>
    </sheetView>
  </sheetViews>
  <sheetFormatPr defaultRowHeight="15.75" x14ac:dyDescent="0.25"/>
  <cols>
    <col min="1" max="1" width="4.42578125" style="4" customWidth="1"/>
    <col min="2" max="2" width="19.28515625" style="4" customWidth="1"/>
    <col min="3" max="3" width="9.140625" style="4"/>
    <col min="4" max="4" width="13.42578125" style="4" customWidth="1"/>
    <col min="5" max="5" width="11.140625" style="4" customWidth="1"/>
    <col min="6" max="6" width="10" style="4" customWidth="1"/>
    <col min="7" max="7" width="13" style="4" customWidth="1"/>
    <col min="8" max="8" width="12.28515625" style="4" customWidth="1"/>
    <col min="9" max="9" width="11" style="4" customWidth="1"/>
    <col min="10" max="10" width="12.28515625" style="4" customWidth="1"/>
    <col min="11" max="11" width="12" style="4" customWidth="1"/>
    <col min="12" max="12" width="11.42578125" style="4" customWidth="1"/>
    <col min="13" max="13" width="11.85546875" style="4" customWidth="1"/>
    <col min="14" max="16384" width="9.140625" style="4"/>
  </cols>
  <sheetData>
    <row r="1" spans="1:13" ht="15.75" customHeight="1" x14ac:dyDescent="0.25">
      <c r="J1" s="71" t="s">
        <v>59</v>
      </c>
      <c r="K1" s="71"/>
      <c r="L1" s="71"/>
      <c r="M1" s="71"/>
    </row>
    <row r="2" spans="1:13" x14ac:dyDescent="0.25">
      <c r="J2" s="71"/>
      <c r="K2" s="71"/>
      <c r="L2" s="71"/>
      <c r="M2" s="71"/>
    </row>
    <row r="3" spans="1:13" x14ac:dyDescent="0.25">
      <c r="J3" s="71"/>
      <c r="K3" s="71"/>
      <c r="L3" s="71"/>
      <c r="M3" s="71"/>
    </row>
    <row r="4" spans="1:13" x14ac:dyDescent="0.25">
      <c r="J4" s="71"/>
      <c r="K4" s="71"/>
      <c r="L4" s="71"/>
      <c r="M4" s="71"/>
    </row>
    <row r="5" spans="1:13" ht="18.75" x14ac:dyDescent="0.25">
      <c r="A5" s="72" t="s">
        <v>33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ht="18.75" x14ac:dyDescent="0.25">
      <c r="A6" s="72" t="s">
        <v>97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ht="25.15" customHeight="1" x14ac:dyDescent="0.25">
      <c r="A7" s="68" t="s">
        <v>17</v>
      </c>
      <c r="B7" s="9">
        <v>1100000</v>
      </c>
      <c r="C7" s="2"/>
      <c r="D7" s="1"/>
      <c r="E7" s="65" t="s">
        <v>60</v>
      </c>
      <c r="F7" s="65"/>
      <c r="G7" s="65"/>
      <c r="H7" s="65"/>
      <c r="I7" s="65"/>
      <c r="J7" s="65"/>
      <c r="K7" s="65"/>
      <c r="L7" s="65"/>
      <c r="M7" s="65"/>
    </row>
    <row r="8" spans="1:13" ht="15" customHeight="1" x14ac:dyDescent="0.25">
      <c r="A8" s="68"/>
      <c r="B8" s="17" t="s">
        <v>41</v>
      </c>
      <c r="C8" s="18"/>
      <c r="D8" s="19"/>
      <c r="E8" s="66" t="s">
        <v>31</v>
      </c>
      <c r="F8" s="66"/>
      <c r="G8" s="66"/>
      <c r="H8" s="66"/>
      <c r="I8" s="66"/>
      <c r="J8" s="66"/>
      <c r="K8" s="66"/>
      <c r="L8" s="66"/>
      <c r="M8" s="66"/>
    </row>
    <row r="9" spans="1:13" x14ac:dyDescent="0.25">
      <c r="A9" s="68" t="s">
        <v>18</v>
      </c>
      <c r="B9" s="9">
        <v>1110000</v>
      </c>
      <c r="C9" s="2"/>
      <c r="D9" s="1"/>
      <c r="E9" s="65" t="s">
        <v>60</v>
      </c>
      <c r="F9" s="65"/>
      <c r="G9" s="65"/>
      <c r="H9" s="65"/>
      <c r="I9" s="65"/>
      <c r="J9" s="65"/>
      <c r="K9" s="65"/>
      <c r="L9" s="65"/>
      <c r="M9" s="65"/>
    </row>
    <row r="10" spans="1:13" ht="15" customHeight="1" x14ac:dyDescent="0.25">
      <c r="A10" s="68"/>
      <c r="B10" s="17" t="s">
        <v>41</v>
      </c>
      <c r="C10" s="18"/>
      <c r="D10" s="19"/>
      <c r="E10" s="73" t="s">
        <v>30</v>
      </c>
      <c r="F10" s="73"/>
      <c r="G10" s="73"/>
      <c r="H10" s="73"/>
      <c r="I10" s="73"/>
      <c r="J10" s="73"/>
      <c r="K10" s="73"/>
      <c r="L10" s="73"/>
      <c r="M10" s="73"/>
    </row>
    <row r="11" spans="1:13" x14ac:dyDescent="0.25">
      <c r="A11" s="68" t="s">
        <v>19</v>
      </c>
      <c r="B11" s="9">
        <v>1113132</v>
      </c>
      <c r="C11" s="9">
        <v>1040</v>
      </c>
      <c r="D11" s="1"/>
      <c r="E11" s="65" t="s">
        <v>61</v>
      </c>
      <c r="F11" s="65"/>
      <c r="G11" s="65"/>
      <c r="H11" s="65"/>
      <c r="I11" s="65"/>
      <c r="J11" s="65"/>
      <c r="K11" s="65"/>
      <c r="L11" s="65"/>
      <c r="M11" s="65"/>
    </row>
    <row r="12" spans="1:13" ht="33.6" customHeight="1" x14ac:dyDescent="0.25">
      <c r="A12" s="68"/>
      <c r="B12" s="20" t="s">
        <v>58</v>
      </c>
      <c r="C12" s="20" t="s">
        <v>20</v>
      </c>
      <c r="D12" s="19"/>
      <c r="E12" s="66" t="s">
        <v>32</v>
      </c>
      <c r="F12" s="66"/>
      <c r="G12" s="66"/>
      <c r="H12" s="66"/>
      <c r="I12" s="66"/>
      <c r="J12" s="66"/>
      <c r="K12" s="66"/>
      <c r="L12" s="66"/>
      <c r="M12" s="66"/>
    </row>
    <row r="13" spans="1:13" ht="19.5" customHeight="1" x14ac:dyDescent="0.25">
      <c r="A13" s="55" t="s">
        <v>45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31.5" x14ac:dyDescent="0.25">
      <c r="A15" s="3" t="s">
        <v>40</v>
      </c>
      <c r="B15" s="32" t="s">
        <v>42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x14ac:dyDescent="0.25">
      <c r="A16" s="3">
        <v>1</v>
      </c>
      <c r="B16" s="67" t="s">
        <v>61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</row>
    <row r="17" spans="1:26" hidden="1" x14ac:dyDescent="0.25">
      <c r="A17" s="3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26" x14ac:dyDescent="0.25">
      <c r="A19" s="5" t="s">
        <v>46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26" ht="16.149999999999999" customHeight="1" x14ac:dyDescent="0.25">
      <c r="A20" s="2"/>
      <c r="B20" s="69" t="s">
        <v>62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</row>
    <row r="21" spans="1:26" x14ac:dyDescent="0.25">
      <c r="A21" s="5" t="s">
        <v>47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2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26" ht="32.25" customHeight="1" x14ac:dyDescent="0.25">
      <c r="A23" s="3" t="s">
        <v>40</v>
      </c>
      <c r="B23" s="32" t="s">
        <v>22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26" x14ac:dyDescent="0.25">
      <c r="A24" s="62"/>
      <c r="B24" s="56" t="s">
        <v>65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8"/>
    </row>
    <row r="25" spans="1:26" ht="28.5" customHeight="1" x14ac:dyDescent="0.25">
      <c r="A25" s="63"/>
      <c r="B25" s="59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1"/>
    </row>
    <row r="26" spans="1:26" x14ac:dyDescent="0.25">
      <c r="A26" s="1"/>
    </row>
    <row r="27" spans="1:26" x14ac:dyDescent="0.25">
      <c r="A27" s="5" t="s">
        <v>48</v>
      </c>
    </row>
    <row r="28" spans="1:26" ht="24" customHeight="1" x14ac:dyDescent="0.25">
      <c r="A28" s="64" t="s">
        <v>43</v>
      </c>
      <c r="B28" s="64"/>
    </row>
    <row r="29" spans="1:26" ht="7.15" customHeight="1" x14ac:dyDescent="0.25">
      <c r="A29" s="1"/>
    </row>
    <row r="30" spans="1:26" s="28" customFormat="1" ht="30" customHeight="1" x14ac:dyDescent="0.25">
      <c r="A30" s="36" t="s">
        <v>40</v>
      </c>
      <c r="B30" s="36" t="s">
        <v>49</v>
      </c>
      <c r="C30" s="36"/>
      <c r="D30" s="36"/>
      <c r="E30" s="36" t="s">
        <v>34</v>
      </c>
      <c r="F30" s="36"/>
      <c r="G30" s="36"/>
      <c r="H30" s="36" t="s">
        <v>50</v>
      </c>
      <c r="I30" s="36"/>
      <c r="J30" s="36"/>
      <c r="K30" s="36" t="s">
        <v>35</v>
      </c>
      <c r="L30" s="36"/>
      <c r="M30" s="36"/>
      <c r="R30" s="70"/>
      <c r="S30" s="70"/>
      <c r="T30" s="70"/>
      <c r="U30" s="70"/>
      <c r="V30" s="70"/>
      <c r="W30" s="70"/>
      <c r="X30" s="70"/>
      <c r="Y30" s="70"/>
      <c r="Z30" s="70"/>
    </row>
    <row r="31" spans="1:26" s="28" customFormat="1" ht="33" customHeight="1" x14ac:dyDescent="0.25">
      <c r="A31" s="36"/>
      <c r="B31" s="36"/>
      <c r="C31" s="36"/>
      <c r="D31" s="36"/>
      <c r="E31" s="27" t="s">
        <v>36</v>
      </c>
      <c r="F31" s="27" t="s">
        <v>37</v>
      </c>
      <c r="G31" s="27" t="s">
        <v>38</v>
      </c>
      <c r="H31" s="27" t="s">
        <v>36</v>
      </c>
      <c r="I31" s="27" t="s">
        <v>37</v>
      </c>
      <c r="J31" s="27" t="s">
        <v>38</v>
      </c>
      <c r="K31" s="27" t="s">
        <v>36</v>
      </c>
      <c r="L31" s="27" t="s">
        <v>37</v>
      </c>
      <c r="M31" s="27" t="s">
        <v>38</v>
      </c>
      <c r="R31" s="29"/>
      <c r="S31" s="29"/>
      <c r="T31" s="29"/>
      <c r="U31" s="29"/>
      <c r="V31" s="29"/>
      <c r="W31" s="29"/>
      <c r="X31" s="29"/>
      <c r="Y31" s="29"/>
      <c r="Z31" s="29"/>
    </row>
    <row r="32" spans="1:26" x14ac:dyDescent="0.25">
      <c r="A32" s="3">
        <v>1</v>
      </c>
      <c r="B32" s="32">
        <v>2</v>
      </c>
      <c r="C32" s="32"/>
      <c r="D32" s="32"/>
      <c r="E32" s="3">
        <v>3</v>
      </c>
      <c r="F32" s="3">
        <v>4</v>
      </c>
      <c r="G32" s="3">
        <v>5</v>
      </c>
      <c r="H32" s="3">
        <v>6</v>
      </c>
      <c r="I32" s="3">
        <v>7</v>
      </c>
      <c r="J32" s="3">
        <v>8</v>
      </c>
      <c r="K32" s="3">
        <v>9</v>
      </c>
      <c r="L32" s="3">
        <v>10</v>
      </c>
      <c r="M32" s="3">
        <v>11</v>
      </c>
      <c r="R32" s="6"/>
      <c r="S32" s="6"/>
      <c r="T32" s="6"/>
      <c r="U32" s="6"/>
      <c r="V32" s="6"/>
      <c r="W32" s="6"/>
      <c r="X32" s="6"/>
      <c r="Y32" s="6"/>
      <c r="Z32" s="6"/>
    </row>
    <row r="33" spans="1:26" ht="45.75" customHeight="1" x14ac:dyDescent="0.25">
      <c r="A33" s="14">
        <v>1</v>
      </c>
      <c r="B33" s="49" t="s">
        <v>63</v>
      </c>
      <c r="C33" s="50"/>
      <c r="D33" s="51"/>
      <c r="E33" s="10">
        <v>3239091</v>
      </c>
      <c r="F33" s="10">
        <v>694494</v>
      </c>
      <c r="G33" s="10">
        <v>3933585</v>
      </c>
      <c r="H33" s="10">
        <v>3115241</v>
      </c>
      <c r="I33" s="10">
        <v>680398</v>
      </c>
      <c r="J33" s="10">
        <f>H33+I33</f>
        <v>3795639</v>
      </c>
      <c r="K33" s="10">
        <f>H33-E33</f>
        <v>-123850</v>
      </c>
      <c r="L33" s="10">
        <f>I33-F33</f>
        <v>-14096</v>
      </c>
      <c r="M33" s="10">
        <f>K33+L33</f>
        <v>-137946</v>
      </c>
      <c r="R33" s="6"/>
      <c r="S33" s="6"/>
      <c r="T33" s="6"/>
      <c r="U33" s="6"/>
      <c r="V33" s="6"/>
      <c r="W33" s="6"/>
      <c r="X33" s="6"/>
      <c r="Y33" s="6"/>
      <c r="Z33" s="6"/>
    </row>
    <row r="34" spans="1:26" ht="38.25" customHeight="1" x14ac:dyDescent="0.25">
      <c r="A34" s="14">
        <v>2</v>
      </c>
      <c r="B34" s="33" t="s">
        <v>64</v>
      </c>
      <c r="C34" s="33"/>
      <c r="D34" s="33"/>
      <c r="E34" s="3"/>
      <c r="F34" s="10">
        <v>719561</v>
      </c>
      <c r="G34" s="10">
        <v>719561</v>
      </c>
      <c r="H34" s="3"/>
      <c r="I34" s="10">
        <v>716627</v>
      </c>
      <c r="J34" s="10">
        <v>716627</v>
      </c>
      <c r="K34" s="10"/>
      <c r="L34" s="10">
        <v>-2934</v>
      </c>
      <c r="M34" s="10">
        <v>-2934</v>
      </c>
      <c r="R34" s="6"/>
      <c r="S34" s="6"/>
      <c r="T34" s="6"/>
      <c r="U34" s="6"/>
      <c r="V34" s="6"/>
      <c r="W34" s="6"/>
      <c r="X34" s="6"/>
      <c r="Y34" s="6"/>
      <c r="Z34" s="6"/>
    </row>
    <row r="35" spans="1:26" x14ac:dyDescent="0.25">
      <c r="A35" s="3"/>
      <c r="B35" s="32" t="s">
        <v>23</v>
      </c>
      <c r="C35" s="32"/>
      <c r="D35" s="32"/>
      <c r="E35" s="11">
        <v>3239091</v>
      </c>
      <c r="F35" s="11">
        <v>1414055</v>
      </c>
      <c r="G35" s="11">
        <v>4653146</v>
      </c>
      <c r="H35" s="11">
        <v>3115241</v>
      </c>
      <c r="I35" s="11">
        <f>I33+I34</f>
        <v>1397025</v>
      </c>
      <c r="J35" s="11">
        <f>J33+J34</f>
        <v>4512266</v>
      </c>
      <c r="K35" s="11">
        <v>-123850</v>
      </c>
      <c r="L35" s="11">
        <f>L33+L34</f>
        <v>-17030</v>
      </c>
      <c r="M35" s="11">
        <f>M33+M34</f>
        <v>-140880</v>
      </c>
      <c r="R35" s="6"/>
      <c r="S35" s="6"/>
      <c r="T35" s="6"/>
      <c r="U35" s="6"/>
      <c r="V35" s="6"/>
      <c r="W35" s="6"/>
      <c r="X35" s="6"/>
      <c r="Y35" s="6"/>
      <c r="Z35" s="6"/>
    </row>
    <row r="36" spans="1:26" ht="32.25" customHeight="1" x14ac:dyDescent="0.25">
      <c r="A36" s="47" t="s">
        <v>51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</row>
    <row r="37" spans="1:26" ht="143.44999999999999" customHeight="1" x14ac:dyDescent="0.25">
      <c r="A37" s="52" t="s">
        <v>112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</row>
    <row r="38" spans="1:26" ht="33" customHeight="1" x14ac:dyDescent="0.25">
      <c r="A38" s="54" t="s">
        <v>52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</row>
    <row r="39" spans="1:26" ht="17.45" customHeight="1" x14ac:dyDescent="0.25">
      <c r="A39" s="64" t="s">
        <v>43</v>
      </c>
      <c r="B39" s="64"/>
    </row>
    <row r="40" spans="1:26" hidden="1" x14ac:dyDescent="0.25">
      <c r="A40" s="1"/>
    </row>
    <row r="41" spans="1:26" ht="31.5" customHeight="1" x14ac:dyDescent="0.25">
      <c r="A41" s="32" t="s">
        <v>21</v>
      </c>
      <c r="B41" s="32" t="s">
        <v>53</v>
      </c>
      <c r="C41" s="32"/>
      <c r="D41" s="32"/>
      <c r="E41" s="32" t="s">
        <v>34</v>
      </c>
      <c r="F41" s="32"/>
      <c r="G41" s="32"/>
      <c r="H41" s="32" t="s">
        <v>50</v>
      </c>
      <c r="I41" s="32"/>
      <c r="J41" s="32"/>
      <c r="K41" s="32" t="s">
        <v>35</v>
      </c>
      <c r="L41" s="32"/>
      <c r="M41" s="32"/>
    </row>
    <row r="42" spans="1:26" ht="33.75" customHeight="1" x14ac:dyDescent="0.25">
      <c r="A42" s="32"/>
      <c r="B42" s="32"/>
      <c r="C42" s="32"/>
      <c r="D42" s="32"/>
      <c r="E42" s="3" t="s">
        <v>36</v>
      </c>
      <c r="F42" s="3" t="s">
        <v>37</v>
      </c>
      <c r="G42" s="3" t="s">
        <v>38</v>
      </c>
      <c r="H42" s="3" t="s">
        <v>36</v>
      </c>
      <c r="I42" s="3" t="s">
        <v>37</v>
      </c>
      <c r="J42" s="3" t="s">
        <v>38</v>
      </c>
      <c r="K42" s="3" t="s">
        <v>36</v>
      </c>
      <c r="L42" s="3" t="s">
        <v>37</v>
      </c>
      <c r="M42" s="3" t="s">
        <v>38</v>
      </c>
    </row>
    <row r="43" spans="1:26" x14ac:dyDescent="0.25">
      <c r="A43" s="3">
        <v>1</v>
      </c>
      <c r="B43" s="32">
        <v>2</v>
      </c>
      <c r="C43" s="32"/>
      <c r="D43" s="32"/>
      <c r="E43" s="3">
        <v>3</v>
      </c>
      <c r="F43" s="3">
        <v>4</v>
      </c>
      <c r="G43" s="3">
        <v>5</v>
      </c>
      <c r="H43" s="3">
        <v>6</v>
      </c>
      <c r="I43" s="3">
        <v>7</v>
      </c>
      <c r="J43" s="3">
        <v>8</v>
      </c>
      <c r="K43" s="3">
        <v>9</v>
      </c>
      <c r="L43" s="3">
        <v>10</v>
      </c>
      <c r="M43" s="3">
        <v>11</v>
      </c>
    </row>
    <row r="44" spans="1:26" ht="60" customHeight="1" x14ac:dyDescent="0.25">
      <c r="A44" s="3">
        <v>1</v>
      </c>
      <c r="B44" s="33" t="s">
        <v>0</v>
      </c>
      <c r="C44" s="33"/>
      <c r="D44" s="33"/>
      <c r="E44" s="10">
        <v>3239091</v>
      </c>
      <c r="F44" s="10">
        <v>1414055</v>
      </c>
      <c r="G44" s="10">
        <v>4653146</v>
      </c>
      <c r="H44" s="10">
        <v>3115241</v>
      </c>
      <c r="I44" s="10">
        <f>I35</f>
        <v>1397025</v>
      </c>
      <c r="J44" s="10">
        <f>H44+I44</f>
        <v>4512266</v>
      </c>
      <c r="K44" s="12" t="s">
        <v>98</v>
      </c>
      <c r="L44" s="12" t="s">
        <v>113</v>
      </c>
      <c r="M44" s="12" t="s">
        <v>114</v>
      </c>
    </row>
    <row r="45" spans="1:26" x14ac:dyDescent="0.25">
      <c r="A45" s="1"/>
    </row>
    <row r="46" spans="1:26" x14ac:dyDescent="0.25">
      <c r="A46" s="5" t="s">
        <v>54</v>
      </c>
    </row>
    <row r="47" spans="1:26" x14ac:dyDescent="0.25">
      <c r="A47" s="1"/>
    </row>
    <row r="48" spans="1:26" s="28" customFormat="1" ht="48" customHeight="1" x14ac:dyDescent="0.25">
      <c r="A48" s="36" t="s">
        <v>21</v>
      </c>
      <c r="B48" s="36" t="s">
        <v>39</v>
      </c>
      <c r="C48" s="36" t="s">
        <v>24</v>
      </c>
      <c r="D48" s="36" t="s">
        <v>25</v>
      </c>
      <c r="E48" s="36" t="s">
        <v>34</v>
      </c>
      <c r="F48" s="36"/>
      <c r="G48" s="36"/>
      <c r="H48" s="36" t="s">
        <v>55</v>
      </c>
      <c r="I48" s="36"/>
      <c r="J48" s="36"/>
      <c r="K48" s="36" t="s">
        <v>35</v>
      </c>
      <c r="L48" s="36"/>
      <c r="M48" s="36"/>
    </row>
    <row r="49" spans="1:14" s="28" customFormat="1" ht="38.450000000000003" customHeight="1" x14ac:dyDescent="0.25">
      <c r="A49" s="36"/>
      <c r="B49" s="36"/>
      <c r="C49" s="36"/>
      <c r="D49" s="36"/>
      <c r="E49" s="27" t="s">
        <v>36</v>
      </c>
      <c r="F49" s="27" t="s">
        <v>37</v>
      </c>
      <c r="G49" s="27" t="s">
        <v>38</v>
      </c>
      <c r="H49" s="27" t="s">
        <v>36</v>
      </c>
      <c r="I49" s="27" t="s">
        <v>37</v>
      </c>
      <c r="J49" s="27" t="s">
        <v>38</v>
      </c>
      <c r="K49" s="27" t="s">
        <v>36</v>
      </c>
      <c r="L49" s="27" t="s">
        <v>37</v>
      </c>
      <c r="M49" s="27" t="s">
        <v>38</v>
      </c>
    </row>
    <row r="50" spans="1:14" x14ac:dyDescent="0.25">
      <c r="A50" s="3">
        <v>1</v>
      </c>
      <c r="B50" s="3">
        <v>2</v>
      </c>
      <c r="C50" s="3">
        <v>3</v>
      </c>
      <c r="D50" s="3">
        <v>4</v>
      </c>
      <c r="E50" s="3">
        <v>5</v>
      </c>
      <c r="F50" s="3">
        <v>6</v>
      </c>
      <c r="G50" s="3">
        <v>7</v>
      </c>
      <c r="H50" s="3">
        <v>8</v>
      </c>
      <c r="I50" s="3">
        <v>9</v>
      </c>
      <c r="J50" s="3">
        <v>10</v>
      </c>
      <c r="K50" s="3">
        <v>11</v>
      </c>
      <c r="L50" s="3">
        <v>12</v>
      </c>
      <c r="M50" s="3">
        <v>13</v>
      </c>
    </row>
    <row r="51" spans="1:14" x14ac:dyDescent="0.25">
      <c r="A51" s="3">
        <v>1</v>
      </c>
      <c r="B51" s="13" t="s">
        <v>26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4" ht="19.899999999999999" customHeight="1" x14ac:dyDescent="0.25">
      <c r="A52" s="15"/>
      <c r="B52" s="21" t="s">
        <v>1</v>
      </c>
      <c r="C52" s="22" t="s">
        <v>10</v>
      </c>
      <c r="D52" s="14" t="s">
        <v>12</v>
      </c>
      <c r="E52" s="3">
        <v>1</v>
      </c>
      <c r="F52" s="25" t="s">
        <v>99</v>
      </c>
      <c r="G52" s="3">
        <v>1</v>
      </c>
      <c r="H52" s="3">
        <v>1</v>
      </c>
      <c r="I52" s="25" t="s">
        <v>99</v>
      </c>
      <c r="J52" s="3">
        <v>1</v>
      </c>
      <c r="K52" s="25">
        <f>H52-E52</f>
        <v>0</v>
      </c>
      <c r="L52" s="25" t="s">
        <v>99</v>
      </c>
      <c r="M52" s="25" t="s">
        <v>99</v>
      </c>
    </row>
    <row r="53" spans="1:14" ht="24" x14ac:dyDescent="0.25">
      <c r="A53" s="15"/>
      <c r="B53" s="21" t="s">
        <v>2</v>
      </c>
      <c r="C53" s="22" t="s">
        <v>10</v>
      </c>
      <c r="D53" s="43" t="s">
        <v>13</v>
      </c>
      <c r="E53" s="15">
        <v>24.5</v>
      </c>
      <c r="F53" s="25" t="s">
        <v>99</v>
      </c>
      <c r="G53" s="24">
        <v>24.5</v>
      </c>
      <c r="H53" s="3">
        <v>20.75</v>
      </c>
      <c r="I53" s="25" t="s">
        <v>99</v>
      </c>
      <c r="J53" s="3">
        <v>20.75</v>
      </c>
      <c r="K53" s="3">
        <f>H53-G53</f>
        <v>-3.75</v>
      </c>
      <c r="L53" s="25" t="s">
        <v>99</v>
      </c>
      <c r="M53" s="3">
        <f>J53-G53</f>
        <v>-3.75</v>
      </c>
    </row>
    <row r="54" spans="1:14" x14ac:dyDescent="0.25">
      <c r="A54" s="15"/>
      <c r="B54" s="21" t="s">
        <v>3</v>
      </c>
      <c r="C54" s="14"/>
      <c r="D54" s="44"/>
      <c r="E54" s="3"/>
      <c r="F54" s="25"/>
      <c r="G54" s="3"/>
      <c r="H54" s="3"/>
      <c r="I54" s="12"/>
      <c r="J54" s="3"/>
      <c r="K54" s="3"/>
      <c r="L54" s="12"/>
      <c r="M54" s="3"/>
    </row>
    <row r="55" spans="1:14" x14ac:dyDescent="0.25">
      <c r="A55" s="15"/>
      <c r="B55" s="21" t="s">
        <v>4</v>
      </c>
      <c r="C55" s="14"/>
      <c r="D55" s="44"/>
      <c r="E55" s="3">
        <v>2</v>
      </c>
      <c r="F55" s="25" t="s">
        <v>99</v>
      </c>
      <c r="G55" s="3">
        <v>2</v>
      </c>
      <c r="H55" s="3">
        <v>2</v>
      </c>
      <c r="I55" s="25" t="s">
        <v>99</v>
      </c>
      <c r="J55" s="3">
        <v>2</v>
      </c>
      <c r="K55" s="3"/>
      <c r="L55" s="25" t="s">
        <v>99</v>
      </c>
      <c r="M55" s="3"/>
    </row>
    <row r="56" spans="1:14" x14ac:dyDescent="0.25">
      <c r="A56" s="15"/>
      <c r="B56" s="21" t="s">
        <v>5</v>
      </c>
      <c r="C56" s="14"/>
      <c r="D56" s="44"/>
      <c r="E56" s="3">
        <v>16</v>
      </c>
      <c r="F56" s="25" t="s">
        <v>99</v>
      </c>
      <c r="G56" s="3">
        <v>16</v>
      </c>
      <c r="H56" s="3">
        <v>13.5</v>
      </c>
      <c r="I56" s="25" t="s">
        <v>99</v>
      </c>
      <c r="J56" s="3">
        <v>13.5</v>
      </c>
      <c r="K56" s="3">
        <f>H56-G56</f>
        <v>-2.5</v>
      </c>
      <c r="L56" s="25" t="s">
        <v>99</v>
      </c>
      <c r="M56" s="3">
        <f>J56-G56</f>
        <v>-2.5</v>
      </c>
    </row>
    <row r="57" spans="1:14" x14ac:dyDescent="0.25">
      <c r="A57" s="15"/>
      <c r="B57" s="21" t="s">
        <v>6</v>
      </c>
      <c r="C57" s="14"/>
      <c r="D57" s="44"/>
      <c r="E57" s="3">
        <v>3</v>
      </c>
      <c r="F57" s="25" t="s">
        <v>99</v>
      </c>
      <c r="G57" s="3">
        <v>3</v>
      </c>
      <c r="H57" s="3">
        <v>2.5</v>
      </c>
      <c r="I57" s="25" t="s">
        <v>99</v>
      </c>
      <c r="J57" s="3">
        <v>2.5</v>
      </c>
      <c r="K57" s="3">
        <f>H57-G57</f>
        <v>-0.5</v>
      </c>
      <c r="L57" s="25" t="s">
        <v>99</v>
      </c>
      <c r="M57" s="3">
        <f>J57-G57</f>
        <v>-0.5</v>
      </c>
    </row>
    <row r="58" spans="1:14" ht="24" x14ac:dyDescent="0.25">
      <c r="A58" s="15"/>
      <c r="B58" s="21" t="s">
        <v>7</v>
      </c>
      <c r="C58" s="14"/>
      <c r="D58" s="45"/>
      <c r="E58" s="3">
        <v>3.5</v>
      </c>
      <c r="F58" s="25" t="s">
        <v>99</v>
      </c>
      <c r="G58" s="3">
        <v>3.5</v>
      </c>
      <c r="H58" s="3">
        <v>2.75</v>
      </c>
      <c r="I58" s="25" t="s">
        <v>99</v>
      </c>
      <c r="J58" s="3">
        <v>2.75</v>
      </c>
      <c r="K58" s="3">
        <f>H58-G58</f>
        <v>-0.75</v>
      </c>
      <c r="L58" s="25" t="s">
        <v>99</v>
      </c>
      <c r="M58" s="3">
        <f>J58-G58</f>
        <v>-0.75</v>
      </c>
    </row>
    <row r="59" spans="1:14" ht="24" x14ac:dyDescent="0.25">
      <c r="A59" s="15"/>
      <c r="B59" s="23" t="s">
        <v>8</v>
      </c>
      <c r="C59" s="14"/>
      <c r="D59" s="14"/>
      <c r="E59" s="25" t="s">
        <v>99</v>
      </c>
      <c r="F59" s="3">
        <v>16</v>
      </c>
      <c r="G59" s="3">
        <v>16</v>
      </c>
      <c r="H59" s="25" t="s">
        <v>99</v>
      </c>
      <c r="I59" s="3">
        <v>15</v>
      </c>
      <c r="J59" s="3">
        <v>15</v>
      </c>
      <c r="K59" s="25" t="s">
        <v>99</v>
      </c>
      <c r="L59" s="3">
        <f>I59-F59</f>
        <v>-1</v>
      </c>
      <c r="M59" s="3">
        <f>J59-G59</f>
        <v>-1</v>
      </c>
    </row>
    <row r="60" spans="1:14" ht="30" customHeight="1" x14ac:dyDescent="0.25">
      <c r="A60" s="15"/>
      <c r="B60" s="21" t="s">
        <v>9</v>
      </c>
      <c r="C60" s="14" t="s">
        <v>11</v>
      </c>
      <c r="D60" s="14" t="s">
        <v>14</v>
      </c>
      <c r="E60" s="3" t="s">
        <v>15</v>
      </c>
      <c r="F60" s="12">
        <v>1414.0550000000001</v>
      </c>
      <c r="G60" s="3" t="s">
        <v>16</v>
      </c>
      <c r="H60" s="12">
        <v>3115.241</v>
      </c>
      <c r="I60" s="12">
        <v>1427.268</v>
      </c>
      <c r="J60" s="12">
        <v>4542.509</v>
      </c>
      <c r="K60" s="12" t="s">
        <v>80</v>
      </c>
      <c r="L60" s="12" t="s">
        <v>81</v>
      </c>
      <c r="M60" s="12" t="s">
        <v>82</v>
      </c>
      <c r="N60" s="26"/>
    </row>
    <row r="61" spans="1:14" ht="234" customHeight="1" x14ac:dyDescent="0.25">
      <c r="A61" s="37" t="s">
        <v>100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9"/>
    </row>
    <row r="62" spans="1:14" x14ac:dyDescent="0.25">
      <c r="A62" s="3">
        <v>2</v>
      </c>
      <c r="B62" s="13" t="s">
        <v>27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4" ht="32.450000000000003" customHeight="1" x14ac:dyDescent="0.25">
      <c r="A63" s="3"/>
      <c r="B63" s="21" t="s">
        <v>66</v>
      </c>
      <c r="C63" s="14" t="s">
        <v>10</v>
      </c>
      <c r="D63" s="14" t="s">
        <v>12</v>
      </c>
      <c r="E63" s="3">
        <v>600</v>
      </c>
      <c r="F63" s="3">
        <v>450</v>
      </c>
      <c r="G63" s="3">
        <v>1050</v>
      </c>
      <c r="H63" s="3">
        <v>738</v>
      </c>
      <c r="I63" s="3">
        <v>435</v>
      </c>
      <c r="J63" s="3">
        <v>1173</v>
      </c>
      <c r="K63" s="12" t="s">
        <v>83</v>
      </c>
      <c r="L63" s="12" t="s">
        <v>84</v>
      </c>
      <c r="M63" s="12" t="s">
        <v>85</v>
      </c>
    </row>
    <row r="64" spans="1:14" ht="31.9" customHeight="1" x14ac:dyDescent="0.25">
      <c r="A64" s="3"/>
      <c r="B64" s="21" t="s">
        <v>67</v>
      </c>
      <c r="C64" s="14" t="s">
        <v>10</v>
      </c>
      <c r="D64" s="14" t="s">
        <v>12</v>
      </c>
      <c r="E64" s="3">
        <v>14</v>
      </c>
      <c r="F64" s="3">
        <v>22</v>
      </c>
      <c r="G64" s="3">
        <v>36</v>
      </c>
      <c r="H64" s="3">
        <v>12</v>
      </c>
      <c r="I64" s="3">
        <v>17</v>
      </c>
      <c r="J64" s="3">
        <v>29</v>
      </c>
      <c r="K64" s="12" t="s">
        <v>86</v>
      </c>
      <c r="L64" s="12" t="s">
        <v>87</v>
      </c>
      <c r="M64" s="12" t="s">
        <v>88</v>
      </c>
    </row>
    <row r="65" spans="1:13" ht="24" customHeight="1" x14ac:dyDescent="0.25">
      <c r="A65" s="3"/>
      <c r="B65" s="21" t="s">
        <v>68</v>
      </c>
      <c r="C65" s="14" t="s">
        <v>10</v>
      </c>
      <c r="D65" s="14" t="s">
        <v>69</v>
      </c>
      <c r="E65" s="3">
        <v>80</v>
      </c>
      <c r="F65" s="25" t="s">
        <v>99</v>
      </c>
      <c r="G65" s="3">
        <v>80</v>
      </c>
      <c r="H65" s="3">
        <v>101</v>
      </c>
      <c r="I65" s="25" t="s">
        <v>99</v>
      </c>
      <c r="J65" s="3">
        <v>101</v>
      </c>
      <c r="K65" s="12" t="s">
        <v>89</v>
      </c>
      <c r="L65" s="25" t="s">
        <v>99</v>
      </c>
      <c r="M65" s="12" t="s">
        <v>89</v>
      </c>
    </row>
    <row r="66" spans="1:13" ht="83.45" customHeight="1" x14ac:dyDescent="0.25">
      <c r="A66" s="40" t="s">
        <v>101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2"/>
    </row>
    <row r="67" spans="1:13" x14ac:dyDescent="0.25">
      <c r="A67" s="3">
        <v>3</v>
      </c>
      <c r="B67" s="13" t="s">
        <v>28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51" customHeight="1" x14ac:dyDescent="0.25">
      <c r="A68" s="3"/>
      <c r="B68" s="21" t="s">
        <v>70</v>
      </c>
      <c r="C68" s="14" t="s">
        <v>72</v>
      </c>
      <c r="D68" s="14" t="s">
        <v>74</v>
      </c>
      <c r="E68" s="3">
        <v>450</v>
      </c>
      <c r="F68" s="3">
        <v>262</v>
      </c>
      <c r="G68" s="3">
        <v>369</v>
      </c>
      <c r="H68" s="3">
        <v>352</v>
      </c>
      <c r="I68" s="3">
        <v>273</v>
      </c>
      <c r="J68" s="3">
        <v>323</v>
      </c>
      <c r="K68" s="12" t="s">
        <v>90</v>
      </c>
      <c r="L68" s="12" t="s">
        <v>91</v>
      </c>
      <c r="M68" s="12" t="s">
        <v>92</v>
      </c>
    </row>
    <row r="69" spans="1:13" ht="41.45" customHeight="1" x14ac:dyDescent="0.25">
      <c r="A69" s="3"/>
      <c r="B69" s="21" t="s">
        <v>71</v>
      </c>
      <c r="C69" s="14" t="s">
        <v>72</v>
      </c>
      <c r="D69" s="14" t="s">
        <v>74</v>
      </c>
      <c r="E69" s="10">
        <v>19280</v>
      </c>
      <c r="F69" s="10">
        <v>5356</v>
      </c>
      <c r="G69" s="10">
        <v>10771</v>
      </c>
      <c r="H69" s="3">
        <v>21634</v>
      </c>
      <c r="I69" s="10">
        <v>6996</v>
      </c>
      <c r="J69" s="10">
        <v>13053</v>
      </c>
      <c r="K69" s="12" t="s">
        <v>103</v>
      </c>
      <c r="L69" s="12" t="s">
        <v>104</v>
      </c>
      <c r="M69" s="12" t="s">
        <v>105</v>
      </c>
    </row>
    <row r="70" spans="1:13" ht="34.9" customHeight="1" x14ac:dyDescent="0.25">
      <c r="A70" s="3"/>
      <c r="B70" s="21" t="s">
        <v>73</v>
      </c>
      <c r="C70" s="14" t="s">
        <v>72</v>
      </c>
      <c r="D70" s="14" t="s">
        <v>74</v>
      </c>
      <c r="E70" s="3">
        <v>681</v>
      </c>
      <c r="F70" s="25" t="s">
        <v>99</v>
      </c>
      <c r="G70" s="3">
        <v>681</v>
      </c>
      <c r="H70" s="3">
        <v>540</v>
      </c>
      <c r="I70" s="25" t="s">
        <v>99</v>
      </c>
      <c r="J70" s="3">
        <v>540</v>
      </c>
      <c r="K70" s="12" t="s">
        <v>93</v>
      </c>
      <c r="L70" s="25" t="s">
        <v>99</v>
      </c>
      <c r="M70" s="12" t="s">
        <v>93</v>
      </c>
    </row>
    <row r="71" spans="1:13" hidden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67.5" customHeight="1" x14ac:dyDescent="0.25">
      <c r="A72" s="40" t="s">
        <v>102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2"/>
    </row>
    <row r="73" spans="1:13" x14ac:dyDescent="0.25">
      <c r="A73" s="3">
        <v>4</v>
      </c>
      <c r="B73" s="13" t="s">
        <v>29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51" customHeight="1" x14ac:dyDescent="0.25">
      <c r="A74" s="3"/>
      <c r="B74" s="21" t="s">
        <v>75</v>
      </c>
      <c r="C74" s="3" t="s">
        <v>79</v>
      </c>
      <c r="D74" s="16" t="s">
        <v>74</v>
      </c>
      <c r="E74" s="3">
        <v>101.2</v>
      </c>
      <c r="F74" s="25" t="s">
        <v>99</v>
      </c>
      <c r="G74" s="3">
        <v>101.2</v>
      </c>
      <c r="H74" s="3">
        <v>123</v>
      </c>
      <c r="I74" s="25" t="s">
        <v>99</v>
      </c>
      <c r="J74" s="3">
        <v>123</v>
      </c>
      <c r="K74" s="12" t="s">
        <v>115</v>
      </c>
      <c r="L74" s="25" t="s">
        <v>99</v>
      </c>
      <c r="M74" s="12" t="s">
        <v>115</v>
      </c>
    </row>
    <row r="75" spans="1:13" ht="46.9" customHeight="1" x14ac:dyDescent="0.25">
      <c r="A75" s="3"/>
      <c r="B75" s="21" t="s">
        <v>76</v>
      </c>
      <c r="C75" s="3" t="s">
        <v>79</v>
      </c>
      <c r="D75" s="16" t="s">
        <v>74</v>
      </c>
      <c r="E75" s="3">
        <v>106.7</v>
      </c>
      <c r="F75" s="25" t="s">
        <v>99</v>
      </c>
      <c r="G75" s="3">
        <v>106.7</v>
      </c>
      <c r="H75" s="3">
        <v>126</v>
      </c>
      <c r="I75" s="25" t="s">
        <v>99</v>
      </c>
      <c r="J75" s="3">
        <v>126</v>
      </c>
      <c r="K75" s="12" t="s">
        <v>116</v>
      </c>
      <c r="L75" s="25" t="s">
        <v>99</v>
      </c>
      <c r="M75" s="12" t="s">
        <v>116</v>
      </c>
    </row>
    <row r="76" spans="1:13" ht="53.45" customHeight="1" x14ac:dyDescent="0.25">
      <c r="A76" s="3"/>
      <c r="B76" s="21" t="s">
        <v>77</v>
      </c>
      <c r="C76" s="3" t="s">
        <v>79</v>
      </c>
      <c r="D76" s="16" t="s">
        <v>74</v>
      </c>
      <c r="E76" s="25" t="s">
        <v>99</v>
      </c>
      <c r="F76" s="3">
        <v>104.2</v>
      </c>
      <c r="G76" s="3">
        <v>104.2</v>
      </c>
      <c r="H76" s="25" t="s">
        <v>99</v>
      </c>
      <c r="I76" s="3">
        <v>99.8</v>
      </c>
      <c r="J76" s="3">
        <v>99.8</v>
      </c>
      <c r="K76" s="25" t="s">
        <v>99</v>
      </c>
      <c r="L76" s="12" t="s">
        <v>94</v>
      </c>
      <c r="M76" s="12" t="s">
        <v>94</v>
      </c>
    </row>
    <row r="77" spans="1:13" ht="54" customHeight="1" x14ac:dyDescent="0.25">
      <c r="A77" s="3"/>
      <c r="B77" s="21" t="s">
        <v>78</v>
      </c>
      <c r="C77" s="3" t="s">
        <v>79</v>
      </c>
      <c r="D77" s="16" t="s">
        <v>74</v>
      </c>
      <c r="E77" s="3">
        <v>81.099999999999994</v>
      </c>
      <c r="F77" s="3">
        <v>96</v>
      </c>
      <c r="G77" s="3">
        <v>88.6</v>
      </c>
      <c r="H77" s="3">
        <v>80</v>
      </c>
      <c r="I77" s="3">
        <v>89</v>
      </c>
      <c r="J77" s="3">
        <v>84.5</v>
      </c>
      <c r="K77" s="12" t="s">
        <v>95</v>
      </c>
      <c r="L77" s="12" t="s">
        <v>88</v>
      </c>
      <c r="M77" s="12" t="s">
        <v>96</v>
      </c>
    </row>
    <row r="78" spans="1:13" hidden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ht="72" customHeight="1" x14ac:dyDescent="0.25">
      <c r="A79" s="40" t="s">
        <v>106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2"/>
    </row>
    <row r="80" spans="1:13" ht="82.15" customHeight="1" x14ac:dyDescent="0.25">
      <c r="A80" s="46" t="s">
        <v>117</v>
      </c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</row>
    <row r="81" spans="1:13" hidden="1" x14ac:dyDescent="0.25">
      <c r="A81" s="1"/>
    </row>
    <row r="82" spans="1:13" ht="19.5" customHeight="1" x14ac:dyDescent="0.25">
      <c r="A82" s="5" t="s">
        <v>56</v>
      </c>
      <c r="B82" s="5"/>
      <c r="C82" s="5"/>
      <c r="D82" s="5"/>
    </row>
    <row r="83" spans="1:13" ht="33" customHeight="1" x14ac:dyDescent="0.25">
      <c r="A83" s="54" t="s">
        <v>111</v>
      </c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</row>
    <row r="84" spans="1:13" ht="21.6" customHeight="1" x14ac:dyDescent="0.25">
      <c r="A84" s="7" t="s">
        <v>57</v>
      </c>
      <c r="B84" s="7"/>
      <c r="C84" s="7"/>
      <c r="D84" s="7"/>
    </row>
    <row r="85" spans="1:13" x14ac:dyDescent="0.25">
      <c r="A85" s="34" t="s">
        <v>107</v>
      </c>
      <c r="B85" s="34"/>
      <c r="C85" s="34"/>
      <c r="D85" s="34"/>
      <c r="E85" s="34"/>
    </row>
    <row r="86" spans="1:13" x14ac:dyDescent="0.25">
      <c r="A86" s="34"/>
      <c r="B86" s="34"/>
      <c r="C86" s="34"/>
      <c r="D86" s="34"/>
      <c r="E86" s="34"/>
      <c r="G86" s="35"/>
      <c r="H86" s="35"/>
      <c r="J86" s="30" t="s">
        <v>108</v>
      </c>
      <c r="K86" s="30"/>
      <c r="L86" s="30"/>
      <c r="M86" s="30"/>
    </row>
    <row r="87" spans="1:13" ht="15.75" customHeight="1" x14ac:dyDescent="0.25">
      <c r="A87" s="8"/>
      <c r="B87" s="8"/>
      <c r="C87" s="8"/>
      <c r="D87" s="8"/>
      <c r="E87" s="8"/>
      <c r="J87" s="31" t="s">
        <v>44</v>
      </c>
      <c r="K87" s="31"/>
      <c r="L87" s="31"/>
      <c r="M87" s="31"/>
    </row>
    <row r="88" spans="1:13" ht="43.5" customHeight="1" x14ac:dyDescent="0.25">
      <c r="A88" s="34" t="s">
        <v>109</v>
      </c>
      <c r="B88" s="34"/>
      <c r="C88" s="34"/>
      <c r="D88" s="34"/>
      <c r="E88" s="34"/>
      <c r="G88" s="35"/>
      <c r="H88" s="35"/>
      <c r="J88" s="30" t="s">
        <v>110</v>
      </c>
      <c r="K88" s="30"/>
      <c r="L88" s="30"/>
      <c r="M88" s="30"/>
    </row>
    <row r="89" spans="1:13" ht="15.75" customHeight="1" x14ac:dyDescent="0.25">
      <c r="A89" s="34"/>
      <c r="B89" s="34"/>
      <c r="C89" s="34"/>
      <c r="D89" s="34"/>
      <c r="E89" s="34"/>
      <c r="J89" s="31" t="s">
        <v>44</v>
      </c>
      <c r="K89" s="31"/>
      <c r="L89" s="31"/>
      <c r="M89" s="31"/>
    </row>
  </sheetData>
  <mergeCells count="66">
    <mergeCell ref="A83:M83"/>
    <mergeCell ref="J1:M4"/>
    <mergeCell ref="A5:M5"/>
    <mergeCell ref="A6:M6"/>
    <mergeCell ref="E7:M7"/>
    <mergeCell ref="E8:M8"/>
    <mergeCell ref="E9:M9"/>
    <mergeCell ref="A7:A8"/>
    <mergeCell ref="A9:A10"/>
    <mergeCell ref="E10:M10"/>
    <mergeCell ref="X30:Z30"/>
    <mergeCell ref="R30:T30"/>
    <mergeCell ref="U30:W30"/>
    <mergeCell ref="A30:A31"/>
    <mergeCell ref="E30:G30"/>
    <mergeCell ref="H30:J30"/>
    <mergeCell ref="K30:M30"/>
    <mergeCell ref="E11:M11"/>
    <mergeCell ref="E12:M12"/>
    <mergeCell ref="B15:M15"/>
    <mergeCell ref="B16:M16"/>
    <mergeCell ref="A11:A12"/>
    <mergeCell ref="H41:J41"/>
    <mergeCell ref="B41:D42"/>
    <mergeCell ref="B30:D31"/>
    <mergeCell ref="B23:M23"/>
    <mergeCell ref="B20:M20"/>
    <mergeCell ref="A37:M37"/>
    <mergeCell ref="A38:M38"/>
    <mergeCell ref="A41:A42"/>
    <mergeCell ref="E41:G41"/>
    <mergeCell ref="B17:M17"/>
    <mergeCell ref="A13:M13"/>
    <mergeCell ref="B24:M25"/>
    <mergeCell ref="A24:A25"/>
    <mergeCell ref="A28:B28"/>
    <mergeCell ref="A39:B39"/>
    <mergeCell ref="A80:M80"/>
    <mergeCell ref="D48:D49"/>
    <mergeCell ref="E48:G48"/>
    <mergeCell ref="H48:J48"/>
    <mergeCell ref="B32:D32"/>
    <mergeCell ref="B34:D34"/>
    <mergeCell ref="B35:D35"/>
    <mergeCell ref="A36:M36"/>
    <mergeCell ref="B33:D33"/>
    <mergeCell ref="K41:M41"/>
    <mergeCell ref="K48:M48"/>
    <mergeCell ref="A61:M61"/>
    <mergeCell ref="A66:M66"/>
    <mergeCell ref="A72:M72"/>
    <mergeCell ref="A79:M79"/>
    <mergeCell ref="D53:D58"/>
    <mergeCell ref="A48:A49"/>
    <mergeCell ref="B48:B49"/>
    <mergeCell ref="C48:C49"/>
    <mergeCell ref="J88:M88"/>
    <mergeCell ref="J89:M89"/>
    <mergeCell ref="B43:D43"/>
    <mergeCell ref="B44:D44"/>
    <mergeCell ref="A85:E86"/>
    <mergeCell ref="A88:E89"/>
    <mergeCell ref="G86:H86"/>
    <mergeCell ref="G88:H88"/>
    <mergeCell ref="J87:M87"/>
    <mergeCell ref="J86:M86"/>
  </mergeCells>
  <phoneticPr fontId="10" type="noConversion"/>
  <pageMargins left="0.16" right="0.16" top="0.35" bottom="0.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1113132</vt:lpstr>
      <vt:lpstr>'1113132'!Область_друку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2020-01-31T09:40:51Z</cp:lastPrinted>
  <dcterms:created xsi:type="dcterms:W3CDTF">2018-12-28T08:43:53Z</dcterms:created>
  <dcterms:modified xsi:type="dcterms:W3CDTF">2020-02-04T16:00:49Z</dcterms:modified>
</cp:coreProperties>
</file>