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Спорт звіти\"/>
    </mc:Choice>
  </mc:AlternateContent>
  <bookViews>
    <workbookView xWindow="0" yWindow="0" windowWidth="20160" windowHeight="6810"/>
  </bookViews>
  <sheets>
    <sheet name="1115032" sheetId="3" r:id="rId1"/>
  </sheets>
  <definedNames>
    <definedName name="_xlnm.Print_Area" localSheetId="0">'1115032'!$A$1:$M$77</definedName>
  </definedNames>
  <calcPr calcId="152511"/>
</workbook>
</file>

<file path=xl/calcChain.xml><?xml version="1.0" encoding="utf-8"?>
<calcChain xmlns="http://schemas.openxmlformats.org/spreadsheetml/2006/main">
  <c r="M65" i="3" l="1"/>
  <c r="K65" i="3"/>
  <c r="M61" i="3"/>
  <c r="K61" i="3"/>
  <c r="J61" i="3"/>
  <c r="H61" i="3"/>
  <c r="M62" i="3"/>
  <c r="K62" i="3"/>
  <c r="K58" i="3"/>
  <c r="J58" i="3"/>
  <c r="H58" i="3"/>
  <c r="M57" i="3"/>
  <c r="K57" i="3"/>
  <c r="J57" i="3"/>
  <c r="H57" i="3"/>
  <c r="M54" i="3"/>
  <c r="K54" i="3"/>
  <c r="M53" i="3"/>
  <c r="K53" i="3"/>
  <c r="M52" i="3"/>
  <c r="K52" i="3"/>
  <c r="J52" i="3"/>
  <c r="M43" i="3"/>
  <c r="K43" i="3"/>
  <c r="J43" i="3"/>
  <c r="H43" i="3"/>
  <c r="M34" i="3"/>
  <c r="K34" i="3"/>
  <c r="M33" i="3"/>
  <c r="K33" i="3"/>
  <c r="J34" i="3"/>
  <c r="H34" i="3"/>
  <c r="J33" i="3"/>
  <c r="G62" i="3"/>
  <c r="G61" i="3"/>
  <c r="G58" i="3"/>
  <c r="G57" i="3"/>
  <c r="G52" i="3"/>
  <c r="G43" i="3"/>
  <c r="E43" i="3"/>
  <c r="G34" i="3"/>
  <c r="E34" i="3"/>
  <c r="G33" i="3"/>
</calcChain>
</file>

<file path=xl/sharedStrings.xml><?xml version="1.0" encoding="utf-8"?>
<sst xmlns="http://schemas.openxmlformats.org/spreadsheetml/2006/main" count="164" uniqueCount="85">
  <si>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</si>
  <si>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</si>
  <si>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</si>
  <si>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</si>
  <si>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</si>
  <si>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</si>
  <si>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</si>
  <si>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</si>
  <si>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</si>
  <si>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</si>
  <si>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</si>
  <si>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</si>
  <si>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</si>
  <si>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</si>
  <si>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</si>
  <si>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</si>
  <si>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</si>
  <si>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</si>
  <si>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</si>
  <si>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</si>
  <si>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</si>
  <si>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</si>
  <si>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</si>
  <si>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</si>
  <si>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</si>
  <si>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</si>
  <si>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</si>
  <si>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</si>
  <si>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</si>
  <si>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</si>
  <si>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</si>
  <si>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</si>
  <si>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</si>
  <si>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</si>
  <si>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</si>
  <si>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</si>
  <si>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</si>
  <si>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</si>
  <si>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</si>
  <si>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</si>
  <si>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</si>
  <si>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про виконання паспорта бюджетної програми місцевого бюджету на 2019 рік</t>
  </si>
  <si>
    <t xml:space="preserve">Управління молоді та спорту Хмельницької міської ради </t>
  </si>
  <si>
    <t>Фінансова підтримка  дитячо-юнацьких спортивних шкіл фізкультурно-спортивних товариств</t>
  </si>
  <si>
    <t>0810</t>
  </si>
  <si>
    <t>Утримання та навчально-тренувальна робота дитячо-юнацьких спортивних шкіл фізкультурно-спортивних товариств.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</si>
  <si>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</si>
  <si>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спрямування.</t>
  </si>
  <si>
    <t>Створення належних умов для функціонування дитячо-юнацьких спортивних шкіл фізкультурно-спортивних товариств.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</si>
  <si>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</si>
  <si>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кількість дитячо-юнацьких спортивних шкіл фізкультурно-спортивних товариств</t>
  </si>
  <si>
    <t>од.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</si>
  <si>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</si>
  <si>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</si>
  <si>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ставок</t>
  </si>
  <si>
    <t>штатний розпис</t>
  </si>
  <si>
    <t>у тому числі тренерів</t>
  </si>
  <si>
    <t>тарифікаційні списки</t>
  </si>
  <si>
    <t>кількість учнів дитячо-юнацьких спортивних шкіл фізкультурно-спортивних товариств</t>
  </si>
  <si>
    <t>кількість учнів, що взяли участь у регіональних спортивних змаганнях</t>
  </si>
  <si>
    <t>осіб</t>
  </si>
  <si>
    <t>план спортивних заходів</t>
  </si>
  <si>
    <t>середні витрати на утримання одного учня дитячо-юнацьких спортивних шкіл фізкультурно-спортивних товариств</t>
  </si>
  <si>
    <t>середньомісячна заробітна плата працівника дитячо-юнацької спортивної школи фізкультурно-спортивного товариства</t>
  </si>
  <si>
    <t>грн.</t>
  </si>
  <si>
    <t>розрахунок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</si>
  <si>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</si>
  <si>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%</t>
  </si>
  <si>
    <t>мережа</t>
  </si>
  <si>
    <t>-</t>
  </si>
  <si>
    <t xml:space="preserve">План використання бюджетних коштів </t>
  </si>
  <si>
    <t>тис.грн.</t>
  </si>
  <si>
    <t xml:space="preserve">Начальник управління </t>
  </si>
  <si>
    <t>Сергій РЕМЕЗ</t>
  </si>
  <si>
    <t>Завідувач фінансовим сектором</t>
  </si>
  <si>
    <t>Олена ШКЛЯРЕВСЬКА</t>
  </si>
  <si>
    <t>10.    Бюджетна програма 1115032 "Фінансова підтримка  дитячо-юнацьких спортивних шкіл фізкультурно-спортивних товариств" виконана за 2019 рік.</t>
  </si>
  <si>
    <t>0</t>
  </si>
  <si>
    <t>10</t>
  </si>
  <si>
    <r>
  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  Не використані кошти по ЗФ - 46471 грн.</t>
    </r>
    <r>
      <rPr>
        <sz val="11"/>
        <color indexed="8"/>
        <rFont val="Times New Roman"/>
        <family val="1"/>
        <charset val="204"/>
      </rPr>
      <t xml:space="preserve">, в т.ч. по:                                                                                                                                                                                                                                                       - ДЮСШ  №1 "Буревісник" залишок в сумі 32 620 грн.: по видатках на оплату праці та нарахуванню 1073 грн. в зв'язку із відпустками за власний рахунок; по видатках на оплату комунальних послуг та енергоносіїв - теплопостачання  8 172 грн. ( економія коштів), природний газ 20 559 грн., який виник в зв`язку з поломкою газового котла на початку грудня 2019 р.);                                                                                      -ДЮСШ № "Спартак" залишок 13 848 грн.: по видатках на оплату праці та нарахуванню 4475 грн. в зв'язку із відпустками за власний рахунок, по видатках на оплату комунальних послуг та енергоносіїв - 9374 грн. в зв"язку з їх економією. </t>
    </r>
  </si>
  <si>
    <t xml:space="preserve">Пояснення щодо причин розбіжностей між фактичними та затвердженими результативними показниками.                                                                                                                                                                                                               Не використані кошти по ЗФ - 46471 грн., в т.ч. по: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ДЮСШ  №1 "Буревісник" залишок в сумі 32 620 грн.: по видатках на оплату праці та нарахуванню 1073 грн. в зв'язку із відпустками за власний рахунок; по видатках на оплату комунальних послуг та енергоносіїв - теплопостачання  8 172 грн. ( економія коштів), природний газ 20 559 грн., який виник в зв`язку з поломкою газового котла на початку грудня 2019 р.;                                                                                                                                                                                    -ДЮСШ № "Спартак" залишок 13 848 грн.: по видатках на оплату праці та нарахуванню 4475 грн. в зв'язку із відпустками за власний рахунок, по видатках на оплату комунальних послуг та енергоносіїв - 9374 грн. в зв"язку з їх економією. 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</si>
  <si>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           Зменшення кількості учнів дитячо-юнацьких спортивних шкіл фізкультурно-спортивних товариств на 101 чол. пояснюється із початком нового 2019/20 навчального року та за рахунок переведення на наступний етап навчання з груп «початкової підготовки» в групи «базової підготовки»;  учні, які досягнули вісімнадцяти років та переведені в групи «базової підготовки більше трьох років навчання»; закінчення та вибуття спортсменів спортшколи.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</si>
  <si>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</si>
  <si>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 Затрати ДЮСШ на звітний період менше на 7,6 %  ніж заплановані.
Продукт ДЮСШ на звітний період менше на 14,1 %  ніж запланований.
Ефективність ДЮСШ збільшилась на 15,2 % ніж на звітний період. 
Якість ДЮСШ на звітний період менше на 9,3 % ніж заплановані.
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</si>
  <si>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                                                                     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роком, зменшилась на 11%, в т.ч. по: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ДЮСШ №2 «Авангард» збільшилась кількость учнів дитячо-юнацьких спортивних шкіл ФСТ, які здобули призові місця у регіональних спортивних змаганнях на 115 % в порівнянні з минулим роком;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ДЮСШ №3 «Спартак» збільшилась кількость учнів дитячо-юнацьких спортивних шкіл ФСТ, які здобули призові місця у регіональних спортивних змаганнях на 103 % в порівнянні з минулим роком;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ДЮСШ №1 «Буревісник» збільшилась кількость учнів дитячо-юнацьких спортивних шкіл ФСТ, які здобули призові місця у регіональних спортивних змаганнях на 102 % в порівнянні з минулим роком.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</si>
</sst>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A292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188" fontId="7" fillId="0" borderId="1" xfId="0" applyNumberFormat="1" applyFont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/>
    <xf numFmtId="0" fontId="1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0" borderId="2" xfId="0" applyFont="1" applyBorder="1"/>
    <xf numFmtId="0" fontId="1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/>
    <xf numFmtId="0" fontId="13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zoomScaleNormal="100" workbookViewId="0">
      <selection activeCell="B11" sqref="B11"/>
    </sheetView>
  </sheetViews>
  <sheetFormatPr defaultRowHeight="15.75" x14ac:dyDescent="0.25"/>
  <cols>
    <col min="1" max="1" width="4.42578125" style="5" customWidth="1"/>
    <col min="2" max="2" width="26.28515625" style="5" customWidth="1"/>
    <col min="3" max="3" width="11" style="5" customWidth="1"/>
    <col min="4" max="4" width="11.7109375" style="5" customWidth="1"/>
    <col min="5" max="12" width="13" style="5" customWidth="1"/>
    <col min="13" max="13" width="14.85546875" style="5" customWidth="1"/>
    <col min="14" max="16384" width="9.140625" style="5"/>
  </cols>
  <sheetData>
    <row r="1" spans="1:13" ht="15.75" customHeight="1" x14ac:dyDescent="0.25">
      <c r="J1" s="35" t="s">
        <v>40</v>
      </c>
      <c r="K1" s="35"/>
      <c r="L1" s="35"/>
      <c r="M1" s="35"/>
    </row>
    <row r="2" spans="1:13" x14ac:dyDescent="0.25">
      <c r="J2" s="35"/>
      <c r="K2" s="35"/>
      <c r="L2" s="35"/>
      <c r="M2" s="35"/>
    </row>
    <row r="3" spans="1:13" x14ac:dyDescent="0.25">
      <c r="J3" s="35"/>
      <c r="K3" s="35"/>
      <c r="L3" s="35"/>
      <c r="M3" s="35"/>
    </row>
    <row r="4" spans="1:13" ht="1.5" customHeight="1" x14ac:dyDescent="0.25">
      <c r="J4" s="35"/>
      <c r="K4" s="35"/>
      <c r="L4" s="35"/>
      <c r="M4" s="35"/>
    </row>
    <row r="5" spans="1:13" ht="18.75" x14ac:dyDescent="0.25">
      <c r="A5" s="42" t="s">
        <v>16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18.75" x14ac:dyDescent="0.25">
      <c r="A6" s="42" t="s">
        <v>41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x14ac:dyDescent="0.25">
      <c r="A7" s="36" t="s">
        <v>0</v>
      </c>
      <c r="B7" s="13">
        <v>1100000</v>
      </c>
      <c r="C7" s="9"/>
      <c r="D7" s="11"/>
      <c r="E7" s="44" t="s">
        <v>42</v>
      </c>
      <c r="F7" s="44"/>
      <c r="G7" s="44"/>
      <c r="H7" s="44"/>
      <c r="I7" s="44"/>
      <c r="J7" s="44"/>
      <c r="K7" s="44"/>
      <c r="L7" s="44"/>
      <c r="M7" s="44"/>
    </row>
    <row r="8" spans="1:13" ht="15" customHeight="1" x14ac:dyDescent="0.25">
      <c r="A8" s="36"/>
      <c r="B8" s="14" t="s">
        <v>24</v>
      </c>
      <c r="C8" s="2"/>
      <c r="E8" s="39" t="s">
        <v>14</v>
      </c>
      <c r="F8" s="39"/>
      <c r="G8" s="39"/>
      <c r="H8" s="39"/>
      <c r="I8" s="39"/>
      <c r="J8" s="39"/>
      <c r="K8" s="39"/>
      <c r="L8" s="39"/>
      <c r="M8" s="39"/>
    </row>
    <row r="9" spans="1:13" x14ac:dyDescent="0.25">
      <c r="A9" s="36" t="s">
        <v>1</v>
      </c>
      <c r="B9" s="4">
        <v>1110000</v>
      </c>
      <c r="C9" s="2"/>
      <c r="E9" s="44" t="s">
        <v>42</v>
      </c>
      <c r="F9" s="44"/>
      <c r="G9" s="44"/>
      <c r="H9" s="44"/>
      <c r="I9" s="44"/>
      <c r="J9" s="44"/>
      <c r="K9" s="44"/>
      <c r="L9" s="44"/>
      <c r="M9" s="44"/>
    </row>
    <row r="10" spans="1:13" ht="15" customHeight="1" x14ac:dyDescent="0.25">
      <c r="A10" s="36"/>
      <c r="B10" s="14" t="s">
        <v>24</v>
      </c>
      <c r="C10" s="2"/>
      <c r="E10" s="47" t="s">
        <v>13</v>
      </c>
      <c r="F10" s="47"/>
      <c r="G10" s="47"/>
      <c r="H10" s="47"/>
      <c r="I10" s="47"/>
      <c r="J10" s="47"/>
      <c r="K10" s="47"/>
      <c r="L10" s="47"/>
      <c r="M10" s="47"/>
    </row>
    <row r="11" spans="1:13" ht="16.899999999999999" customHeight="1" x14ac:dyDescent="0.25">
      <c r="A11" s="36" t="s">
        <v>2</v>
      </c>
      <c r="B11" s="16">
        <v>1115032</v>
      </c>
      <c r="C11" s="17" t="s">
        <v>44</v>
      </c>
      <c r="E11" s="38" t="s">
        <v>43</v>
      </c>
      <c r="F11" s="38"/>
      <c r="G11" s="38"/>
      <c r="H11" s="38"/>
      <c r="I11" s="38"/>
      <c r="J11" s="38"/>
      <c r="K11" s="38"/>
      <c r="L11" s="38"/>
      <c r="M11" s="38"/>
    </row>
    <row r="12" spans="1:13" ht="15" customHeight="1" x14ac:dyDescent="0.25">
      <c r="A12" s="36"/>
      <c r="B12" s="15" t="s">
        <v>39</v>
      </c>
      <c r="C12" s="15" t="s">
        <v>3</v>
      </c>
      <c r="E12" s="39" t="s">
        <v>15</v>
      </c>
      <c r="F12" s="39"/>
      <c r="G12" s="39"/>
      <c r="H12" s="39"/>
      <c r="I12" s="39"/>
      <c r="J12" s="39"/>
      <c r="K12" s="39"/>
      <c r="L12" s="39"/>
      <c r="M12" s="39"/>
    </row>
    <row r="13" spans="1:13" ht="19.5" customHeight="1" x14ac:dyDescent="0.25">
      <c r="A13" s="33" t="s">
        <v>28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x14ac:dyDescent="0.25">
      <c r="A14" s="1"/>
    </row>
    <row r="15" spans="1:13" ht="28.15" customHeight="1" x14ac:dyDescent="0.25">
      <c r="A15" s="3" t="s">
        <v>23</v>
      </c>
      <c r="B15" s="40" t="s">
        <v>25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</row>
    <row r="16" spans="1:13" ht="25.15" customHeight="1" x14ac:dyDescent="0.25">
      <c r="A16" s="3">
        <v>1</v>
      </c>
      <c r="B16" s="41" t="s">
        <v>45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</row>
    <row r="17" spans="1:26" ht="9" hidden="1" customHeight="1" x14ac:dyDescent="0.25">
      <c r="A17" s="3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</row>
    <row r="18" spans="1:26" x14ac:dyDescent="0.25">
      <c r="A18" s="1"/>
    </row>
    <row r="19" spans="1:26" x14ac:dyDescent="0.25">
      <c r="A19" s="6" t="s">
        <v>29</v>
      </c>
    </row>
    <row r="20" spans="1:26" ht="54" customHeight="1" x14ac:dyDescent="0.25">
      <c r="A20" s="33" t="s">
        <v>46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26" x14ac:dyDescent="0.25">
      <c r="A21" s="6" t="s">
        <v>30</v>
      </c>
    </row>
    <row r="22" spans="1:26" x14ac:dyDescent="0.25">
      <c r="A22" s="1"/>
    </row>
    <row r="23" spans="1:26" ht="32.25" customHeight="1" x14ac:dyDescent="0.25">
      <c r="A23" s="3" t="s">
        <v>23</v>
      </c>
      <c r="B23" s="40" t="s">
        <v>5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26" ht="39" customHeight="1" x14ac:dyDescent="0.25">
      <c r="A24" s="3">
        <v>1</v>
      </c>
      <c r="B24" s="41" t="s">
        <v>47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26" hidden="1" x14ac:dyDescent="0.25">
      <c r="A25" s="3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</row>
    <row r="26" spans="1:26" x14ac:dyDescent="0.25">
      <c r="A26" s="1"/>
    </row>
    <row r="27" spans="1:26" ht="13.5" customHeight="1" x14ac:dyDescent="0.25">
      <c r="A27" s="6" t="s">
        <v>31</v>
      </c>
    </row>
    <row r="28" spans="1:26" hidden="1" x14ac:dyDescent="0.25"/>
    <row r="29" spans="1:26" x14ac:dyDescent="0.25">
      <c r="A29" s="1"/>
      <c r="M29" s="2" t="s">
        <v>26</v>
      </c>
    </row>
    <row r="30" spans="1:26" ht="30" customHeight="1" x14ac:dyDescent="0.25">
      <c r="A30" s="40" t="s">
        <v>23</v>
      </c>
      <c r="B30" s="40" t="s">
        <v>32</v>
      </c>
      <c r="C30" s="40"/>
      <c r="D30" s="40"/>
      <c r="E30" s="40" t="s">
        <v>17</v>
      </c>
      <c r="F30" s="40"/>
      <c r="G30" s="40"/>
      <c r="H30" s="40" t="s">
        <v>33</v>
      </c>
      <c r="I30" s="40"/>
      <c r="J30" s="40"/>
      <c r="K30" s="40" t="s">
        <v>18</v>
      </c>
      <c r="L30" s="40"/>
      <c r="M30" s="40"/>
      <c r="R30" s="37"/>
      <c r="S30" s="37"/>
      <c r="T30" s="37"/>
      <c r="U30" s="37"/>
      <c r="V30" s="37"/>
      <c r="W30" s="37"/>
      <c r="X30" s="37"/>
      <c r="Y30" s="37"/>
      <c r="Z30" s="37"/>
    </row>
    <row r="31" spans="1:26" ht="33" customHeight="1" x14ac:dyDescent="0.25">
      <c r="A31" s="40"/>
      <c r="B31" s="40"/>
      <c r="C31" s="40"/>
      <c r="D31" s="40"/>
      <c r="E31" s="3" t="s">
        <v>19</v>
      </c>
      <c r="F31" s="3" t="s">
        <v>20</v>
      </c>
      <c r="G31" s="3" t="s">
        <v>21</v>
      </c>
      <c r="H31" s="3" t="s">
        <v>19</v>
      </c>
      <c r="I31" s="3" t="s">
        <v>20</v>
      </c>
      <c r="J31" s="3" t="s">
        <v>21</v>
      </c>
      <c r="K31" s="3" t="s">
        <v>19</v>
      </c>
      <c r="L31" s="3" t="s">
        <v>20</v>
      </c>
      <c r="M31" s="3" t="s">
        <v>21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3">
        <v>1</v>
      </c>
      <c r="B32" s="40">
        <v>2</v>
      </c>
      <c r="C32" s="40"/>
      <c r="D32" s="40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52.15" customHeight="1" x14ac:dyDescent="0.25">
      <c r="A33" s="3"/>
      <c r="B33" s="46" t="s">
        <v>48</v>
      </c>
      <c r="C33" s="46"/>
      <c r="D33" s="46"/>
      <c r="E33" s="18">
        <v>4319656</v>
      </c>
      <c r="F33" s="25" t="s">
        <v>69</v>
      </c>
      <c r="G33" s="18">
        <f>E33</f>
        <v>4319656</v>
      </c>
      <c r="H33" s="18">
        <v>4273185</v>
      </c>
      <c r="I33" s="25" t="s">
        <v>69</v>
      </c>
      <c r="J33" s="18">
        <f>H33</f>
        <v>4273185</v>
      </c>
      <c r="K33" s="18">
        <f>H33-E33</f>
        <v>-46471</v>
      </c>
      <c r="L33" s="25" t="s">
        <v>69</v>
      </c>
      <c r="M33" s="18">
        <f>K33</f>
        <v>-46471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25">
      <c r="A34" s="3"/>
      <c r="B34" s="51" t="s">
        <v>6</v>
      </c>
      <c r="C34" s="51"/>
      <c r="D34" s="51"/>
      <c r="E34" s="19">
        <f>E33</f>
        <v>4319656</v>
      </c>
      <c r="F34" s="25" t="s">
        <v>69</v>
      </c>
      <c r="G34" s="19">
        <f>E34</f>
        <v>4319656</v>
      </c>
      <c r="H34" s="19">
        <f>H33</f>
        <v>4273185</v>
      </c>
      <c r="I34" s="25" t="s">
        <v>69</v>
      </c>
      <c r="J34" s="19">
        <f>J33</f>
        <v>4273185</v>
      </c>
      <c r="K34" s="19">
        <f>K33</f>
        <v>-46471</v>
      </c>
      <c r="L34" s="25" t="s">
        <v>69</v>
      </c>
      <c r="M34" s="19">
        <f>M33</f>
        <v>-46471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87.6" customHeight="1" x14ac:dyDescent="0.25">
      <c r="A35" s="52" t="s">
        <v>79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26" hidden="1" x14ac:dyDescent="0.25">
      <c r="A36" s="1"/>
    </row>
    <row r="37" spans="1:26" ht="22.5" customHeight="1" x14ac:dyDescent="0.25">
      <c r="A37" s="54" t="s">
        <v>34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26" hidden="1" x14ac:dyDescent="0.25"/>
    <row r="39" spans="1:26" x14ac:dyDescent="0.25">
      <c r="A39" s="1"/>
      <c r="M39" s="2" t="s">
        <v>26</v>
      </c>
    </row>
    <row r="40" spans="1:26" ht="31.5" customHeight="1" x14ac:dyDescent="0.25">
      <c r="A40" s="40" t="s">
        <v>4</v>
      </c>
      <c r="B40" s="40" t="s">
        <v>35</v>
      </c>
      <c r="C40" s="40"/>
      <c r="D40" s="40"/>
      <c r="E40" s="40" t="s">
        <v>17</v>
      </c>
      <c r="F40" s="40"/>
      <c r="G40" s="40"/>
      <c r="H40" s="40" t="s">
        <v>33</v>
      </c>
      <c r="I40" s="40"/>
      <c r="J40" s="40"/>
      <c r="K40" s="40" t="s">
        <v>18</v>
      </c>
      <c r="L40" s="40"/>
      <c r="M40" s="40"/>
    </row>
    <row r="41" spans="1:26" ht="33.75" customHeight="1" x14ac:dyDescent="0.25">
      <c r="A41" s="40"/>
      <c r="B41" s="40"/>
      <c r="C41" s="40"/>
      <c r="D41" s="40"/>
      <c r="E41" s="3" t="s">
        <v>19</v>
      </c>
      <c r="F41" s="3" t="s">
        <v>20</v>
      </c>
      <c r="G41" s="3" t="s">
        <v>21</v>
      </c>
      <c r="H41" s="3" t="s">
        <v>19</v>
      </c>
      <c r="I41" s="3" t="s">
        <v>20</v>
      </c>
      <c r="J41" s="3" t="s">
        <v>21</v>
      </c>
      <c r="K41" s="3" t="s">
        <v>19</v>
      </c>
      <c r="L41" s="3" t="s">
        <v>20</v>
      </c>
      <c r="M41" s="3" t="s">
        <v>21</v>
      </c>
    </row>
    <row r="42" spans="1:26" x14ac:dyDescent="0.25">
      <c r="A42" s="3">
        <v>1</v>
      </c>
      <c r="B42" s="40">
        <v>2</v>
      </c>
      <c r="C42" s="40"/>
      <c r="D42" s="40"/>
      <c r="E42" s="3">
        <v>3</v>
      </c>
      <c r="F42" s="3">
        <v>4</v>
      </c>
      <c r="G42" s="3">
        <v>5</v>
      </c>
      <c r="H42" s="3">
        <v>6</v>
      </c>
      <c r="I42" s="3">
        <v>7</v>
      </c>
      <c r="J42" s="3">
        <v>8</v>
      </c>
      <c r="K42" s="3">
        <v>9</v>
      </c>
      <c r="L42" s="3">
        <v>10</v>
      </c>
      <c r="M42" s="3">
        <v>11</v>
      </c>
    </row>
    <row r="43" spans="1:26" ht="57.6" customHeight="1" x14ac:dyDescent="0.25">
      <c r="A43" s="3">
        <v>1</v>
      </c>
      <c r="B43" s="41" t="s">
        <v>49</v>
      </c>
      <c r="C43" s="41"/>
      <c r="D43" s="41"/>
      <c r="E43" s="18">
        <f>E34</f>
        <v>4319656</v>
      </c>
      <c r="F43" s="25" t="s">
        <v>69</v>
      </c>
      <c r="G43" s="18">
        <f>G34</f>
        <v>4319656</v>
      </c>
      <c r="H43" s="18">
        <f>H34</f>
        <v>4273185</v>
      </c>
      <c r="I43" s="25" t="s">
        <v>69</v>
      </c>
      <c r="J43" s="18">
        <f>H43</f>
        <v>4273185</v>
      </c>
      <c r="K43" s="18">
        <f>H43-E43</f>
        <v>-46471</v>
      </c>
      <c r="L43" s="25" t="s">
        <v>69</v>
      </c>
      <c r="M43" s="18">
        <f>K43</f>
        <v>-46471</v>
      </c>
    </row>
    <row r="44" spans="1:26" x14ac:dyDescent="0.25">
      <c r="A44" s="1"/>
    </row>
    <row r="45" spans="1:26" x14ac:dyDescent="0.25">
      <c r="A45" s="6" t="s">
        <v>36</v>
      </c>
    </row>
    <row r="46" spans="1:26" x14ac:dyDescent="0.25">
      <c r="A46" s="1"/>
    </row>
    <row r="47" spans="1:26" s="29" customFormat="1" ht="43.15" customHeight="1" x14ac:dyDescent="0.2">
      <c r="A47" s="43" t="s">
        <v>4</v>
      </c>
      <c r="B47" s="43" t="s">
        <v>22</v>
      </c>
      <c r="C47" s="43" t="s">
        <v>7</v>
      </c>
      <c r="D47" s="43" t="s">
        <v>8</v>
      </c>
      <c r="E47" s="43" t="s">
        <v>17</v>
      </c>
      <c r="F47" s="43"/>
      <c r="G47" s="43"/>
      <c r="H47" s="43" t="s">
        <v>37</v>
      </c>
      <c r="I47" s="43"/>
      <c r="J47" s="43"/>
      <c r="K47" s="43" t="s">
        <v>18</v>
      </c>
      <c r="L47" s="43"/>
      <c r="M47" s="43"/>
    </row>
    <row r="48" spans="1:26" s="29" customFormat="1" ht="30.75" customHeight="1" x14ac:dyDescent="0.2">
      <c r="A48" s="43"/>
      <c r="B48" s="43"/>
      <c r="C48" s="43"/>
      <c r="D48" s="43"/>
      <c r="E48" s="27" t="s">
        <v>19</v>
      </c>
      <c r="F48" s="27" t="s">
        <v>20</v>
      </c>
      <c r="G48" s="27" t="s">
        <v>21</v>
      </c>
      <c r="H48" s="27" t="s">
        <v>19</v>
      </c>
      <c r="I48" s="27" t="s">
        <v>20</v>
      </c>
      <c r="J48" s="27" t="s">
        <v>21</v>
      </c>
      <c r="K48" s="27" t="s">
        <v>19</v>
      </c>
      <c r="L48" s="27" t="s">
        <v>20</v>
      </c>
      <c r="M48" s="27" t="s">
        <v>21</v>
      </c>
    </row>
    <row r="49" spans="1:13" x14ac:dyDescent="0.25">
      <c r="A49" s="3">
        <v>1</v>
      </c>
      <c r="B49" s="3">
        <v>2</v>
      </c>
      <c r="C49" s="3">
        <v>3</v>
      </c>
      <c r="D49" s="3">
        <v>4</v>
      </c>
      <c r="E49" s="3">
        <v>5</v>
      </c>
      <c r="F49" s="3">
        <v>6</v>
      </c>
      <c r="G49" s="3">
        <v>7</v>
      </c>
      <c r="H49" s="3">
        <v>8</v>
      </c>
      <c r="I49" s="3">
        <v>9</v>
      </c>
      <c r="J49" s="3">
        <v>10</v>
      </c>
      <c r="K49" s="3">
        <v>11</v>
      </c>
      <c r="L49" s="3">
        <v>12</v>
      </c>
      <c r="M49" s="3">
        <v>13</v>
      </c>
    </row>
    <row r="50" spans="1:13" x14ac:dyDescent="0.25">
      <c r="A50" s="3">
        <v>1</v>
      </c>
      <c r="B50" s="3" t="s">
        <v>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49.9" customHeight="1" x14ac:dyDescent="0.25">
      <c r="A51" s="3"/>
      <c r="B51" s="32" t="s">
        <v>50</v>
      </c>
      <c r="C51" s="21" t="s">
        <v>51</v>
      </c>
      <c r="D51" s="21" t="s">
        <v>68</v>
      </c>
      <c r="E51" s="3">
        <v>3</v>
      </c>
      <c r="F51" s="25" t="s">
        <v>69</v>
      </c>
      <c r="G51" s="3">
        <v>3</v>
      </c>
      <c r="H51" s="3">
        <v>3</v>
      </c>
      <c r="I51" s="25" t="s">
        <v>69</v>
      </c>
      <c r="J51" s="3">
        <v>3</v>
      </c>
      <c r="K51" s="12" t="s">
        <v>77</v>
      </c>
      <c r="L51" s="25" t="s">
        <v>69</v>
      </c>
      <c r="M51" s="12" t="s">
        <v>77</v>
      </c>
    </row>
    <row r="52" spans="1:13" ht="61.9" customHeight="1" x14ac:dyDescent="0.25">
      <c r="A52" s="8"/>
      <c r="B52" s="32" t="s">
        <v>52</v>
      </c>
      <c r="C52" s="21" t="s">
        <v>71</v>
      </c>
      <c r="D52" s="21" t="s">
        <v>70</v>
      </c>
      <c r="E52" s="8">
        <v>4319.6559999999999</v>
      </c>
      <c r="F52" s="25" t="s">
        <v>69</v>
      </c>
      <c r="G52" s="10">
        <f>E52</f>
        <v>4319.6559999999999</v>
      </c>
      <c r="H52" s="8">
        <v>4273.1850000000004</v>
      </c>
      <c r="I52" s="25" t="s">
        <v>69</v>
      </c>
      <c r="J52" s="10">
        <f>H52</f>
        <v>4273.1850000000004</v>
      </c>
      <c r="K52" s="30">
        <f>H52-E52</f>
        <v>-46.470999999999549</v>
      </c>
      <c r="L52" s="31" t="s">
        <v>69</v>
      </c>
      <c r="M52" s="30">
        <f>K52</f>
        <v>-46.470999999999549</v>
      </c>
    </row>
    <row r="53" spans="1:13" ht="78" customHeight="1" x14ac:dyDescent="0.25">
      <c r="A53" s="8"/>
      <c r="B53" s="32" t="s">
        <v>53</v>
      </c>
      <c r="C53" s="21" t="s">
        <v>54</v>
      </c>
      <c r="D53" s="21" t="s">
        <v>55</v>
      </c>
      <c r="E53" s="8">
        <v>67</v>
      </c>
      <c r="F53" s="25" t="s">
        <v>69</v>
      </c>
      <c r="G53" s="10">
        <v>67</v>
      </c>
      <c r="H53" s="10">
        <v>67</v>
      </c>
      <c r="I53" s="25" t="s">
        <v>69</v>
      </c>
      <c r="J53" s="10">
        <v>67</v>
      </c>
      <c r="K53" s="26">
        <f>H53-E53</f>
        <v>0</v>
      </c>
      <c r="L53" s="25" t="s">
        <v>69</v>
      </c>
      <c r="M53" s="26">
        <f>K53</f>
        <v>0</v>
      </c>
    </row>
    <row r="54" spans="1:13" ht="31.15" customHeight="1" x14ac:dyDescent="0.25">
      <c r="A54" s="3"/>
      <c r="B54" s="32" t="s">
        <v>56</v>
      </c>
      <c r="C54" s="21" t="s">
        <v>54</v>
      </c>
      <c r="D54" s="21" t="s">
        <v>57</v>
      </c>
      <c r="E54" s="3">
        <v>43</v>
      </c>
      <c r="F54" s="25" t="s">
        <v>69</v>
      </c>
      <c r="G54" s="10">
        <v>43</v>
      </c>
      <c r="H54" s="10">
        <v>43</v>
      </c>
      <c r="I54" s="25" t="s">
        <v>69</v>
      </c>
      <c r="J54" s="10">
        <v>43</v>
      </c>
      <c r="K54" s="26">
        <f>H54-E54</f>
        <v>0</v>
      </c>
      <c r="L54" s="25" t="s">
        <v>69</v>
      </c>
      <c r="M54" s="26">
        <f>K54</f>
        <v>0</v>
      </c>
    </row>
    <row r="55" spans="1:13" ht="95.45" customHeight="1" x14ac:dyDescent="0.25">
      <c r="A55" s="45" t="s">
        <v>80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</row>
    <row r="56" spans="1:13" x14ac:dyDescent="0.25">
      <c r="A56" s="3">
        <v>2</v>
      </c>
      <c r="B56" s="3" t="s">
        <v>10</v>
      </c>
      <c r="C56" s="3"/>
      <c r="D56" s="3"/>
      <c r="E56" s="3"/>
      <c r="F56" s="3"/>
      <c r="G56" s="3"/>
      <c r="H56" s="3"/>
      <c r="I56" s="3"/>
      <c r="J56" s="3"/>
      <c r="K56" s="12"/>
      <c r="L56" s="12"/>
      <c r="M56" s="12"/>
    </row>
    <row r="57" spans="1:13" ht="44.45" customHeight="1" x14ac:dyDescent="0.25">
      <c r="A57" s="3"/>
      <c r="B57" s="20" t="s">
        <v>58</v>
      </c>
      <c r="C57" s="21" t="s">
        <v>60</v>
      </c>
      <c r="D57" s="21" t="s">
        <v>61</v>
      </c>
      <c r="E57" s="3">
        <v>716</v>
      </c>
      <c r="F57" s="25" t="s">
        <v>69</v>
      </c>
      <c r="G57" s="3">
        <f>E57</f>
        <v>716</v>
      </c>
      <c r="H57" s="3">
        <f>215+170+230</f>
        <v>615</v>
      </c>
      <c r="I57" s="25" t="s">
        <v>69</v>
      </c>
      <c r="J57" s="3">
        <f>H57</f>
        <v>615</v>
      </c>
      <c r="K57" s="28">
        <f>H57-E57</f>
        <v>-101</v>
      </c>
      <c r="L57" s="25" t="s">
        <v>69</v>
      </c>
      <c r="M57" s="28">
        <f>K57</f>
        <v>-101</v>
      </c>
    </row>
    <row r="58" spans="1:13" ht="40.15" customHeight="1" x14ac:dyDescent="0.25">
      <c r="A58" s="3"/>
      <c r="B58" s="20" t="s">
        <v>59</v>
      </c>
      <c r="C58" s="21" t="s">
        <v>60</v>
      </c>
      <c r="D58" s="21" t="s">
        <v>61</v>
      </c>
      <c r="E58" s="3">
        <v>352</v>
      </c>
      <c r="F58" s="25" t="s">
        <v>69</v>
      </c>
      <c r="G58" s="3">
        <f>E58</f>
        <v>352</v>
      </c>
      <c r="H58" s="3">
        <f>142+130+90</f>
        <v>362</v>
      </c>
      <c r="I58" s="25" t="s">
        <v>69</v>
      </c>
      <c r="J58" s="3">
        <f>H58</f>
        <v>362</v>
      </c>
      <c r="K58" s="28">
        <f>H58-G58</f>
        <v>10</v>
      </c>
      <c r="L58" s="25" t="s">
        <v>69</v>
      </c>
      <c r="M58" s="12" t="s">
        <v>78</v>
      </c>
    </row>
    <row r="59" spans="1:13" ht="65.45" customHeight="1" x14ac:dyDescent="0.25">
      <c r="A59" s="45" t="s">
        <v>81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x14ac:dyDescent="0.25">
      <c r="A60" s="3">
        <v>3</v>
      </c>
      <c r="B60" s="3" t="s">
        <v>11</v>
      </c>
      <c r="C60" s="3"/>
      <c r="D60" s="3"/>
      <c r="E60" s="3"/>
      <c r="F60" s="3"/>
      <c r="G60" s="3"/>
      <c r="H60" s="3"/>
      <c r="I60" s="3"/>
      <c r="J60" s="3"/>
      <c r="K60" s="12"/>
      <c r="L60" s="12"/>
      <c r="M60" s="12"/>
    </row>
    <row r="61" spans="1:13" ht="69.599999999999994" customHeight="1" x14ac:dyDescent="0.25">
      <c r="A61" s="3"/>
      <c r="B61" s="32" t="s">
        <v>62</v>
      </c>
      <c r="C61" s="21" t="s">
        <v>64</v>
      </c>
      <c r="D61" s="21" t="s">
        <v>65</v>
      </c>
      <c r="E61" s="3">
        <v>6033</v>
      </c>
      <c r="F61" s="25" t="s">
        <v>69</v>
      </c>
      <c r="G61" s="10">
        <f>E61</f>
        <v>6033</v>
      </c>
      <c r="H61" s="28">
        <f>H52*1000/H57</f>
        <v>6948.2682926829266</v>
      </c>
      <c r="I61" s="25" t="s">
        <v>69</v>
      </c>
      <c r="J61" s="28">
        <f>H61</f>
        <v>6948.2682926829266</v>
      </c>
      <c r="K61" s="28">
        <f>H61-E61</f>
        <v>915.26829268292659</v>
      </c>
      <c r="L61" s="12" t="s">
        <v>69</v>
      </c>
      <c r="M61" s="28">
        <f>J61-G61</f>
        <v>915.26829268292659</v>
      </c>
    </row>
    <row r="62" spans="1:13" ht="73.900000000000006" customHeight="1" x14ac:dyDescent="0.25">
      <c r="A62" s="3"/>
      <c r="B62" s="32" t="s">
        <v>63</v>
      </c>
      <c r="C62" s="21" t="s">
        <v>64</v>
      </c>
      <c r="D62" s="21" t="s">
        <v>65</v>
      </c>
      <c r="E62" s="3">
        <v>5538</v>
      </c>
      <c r="F62" s="25" t="s">
        <v>69</v>
      </c>
      <c r="G62" s="10">
        <f>E62</f>
        <v>5538</v>
      </c>
      <c r="H62" s="3">
        <v>5538</v>
      </c>
      <c r="I62" s="25" t="s">
        <v>69</v>
      </c>
      <c r="J62" s="3">
        <v>5538</v>
      </c>
      <c r="K62" s="28">
        <f>H62-E62</f>
        <v>0</v>
      </c>
      <c r="L62" s="28" t="s">
        <v>69</v>
      </c>
      <c r="M62" s="28">
        <f>K62</f>
        <v>0</v>
      </c>
    </row>
    <row r="63" spans="1:13" ht="22.15" customHeight="1" x14ac:dyDescent="0.25">
      <c r="A63" s="41" t="s">
        <v>82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</row>
    <row r="64" spans="1:13" ht="24.6" customHeight="1" x14ac:dyDescent="0.25">
      <c r="A64" s="3">
        <v>4</v>
      </c>
      <c r="B64" s="3" t="s">
        <v>12</v>
      </c>
      <c r="C64" s="3"/>
      <c r="D64" s="3"/>
      <c r="E64" s="3"/>
      <c r="F64" s="3"/>
      <c r="G64" s="3"/>
      <c r="H64" s="3"/>
      <c r="I64" s="3"/>
      <c r="J64" s="3"/>
      <c r="K64" s="12"/>
      <c r="L64" s="12"/>
      <c r="M64" s="12"/>
    </row>
    <row r="65" spans="1:13" ht="90" customHeight="1" x14ac:dyDescent="0.25">
      <c r="A65" s="3"/>
      <c r="B65" s="32" t="s">
        <v>66</v>
      </c>
      <c r="C65" s="21" t="s">
        <v>67</v>
      </c>
      <c r="D65" s="21" t="s">
        <v>65</v>
      </c>
      <c r="E65" s="3">
        <v>118</v>
      </c>
      <c r="F65" s="25" t="s">
        <v>69</v>
      </c>
      <c r="G65" s="3">
        <v>118</v>
      </c>
      <c r="H65" s="3">
        <v>107</v>
      </c>
      <c r="I65" s="25" t="s">
        <v>69</v>
      </c>
      <c r="J65" s="3">
        <v>107</v>
      </c>
      <c r="K65" s="28">
        <f>H65-E65</f>
        <v>-11</v>
      </c>
      <c r="L65" s="28" t="s">
        <v>69</v>
      </c>
      <c r="M65" s="28">
        <f>K65</f>
        <v>-11</v>
      </c>
    </row>
    <row r="66" spans="1:13" ht="19.149999999999999" hidden="1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12"/>
      <c r="L66" s="12"/>
      <c r="M66" s="12"/>
    </row>
    <row r="67" spans="1:13" ht="105" customHeight="1" x14ac:dyDescent="0.25">
      <c r="A67" s="46" t="s">
        <v>84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</row>
    <row r="68" spans="1:13" ht="81.599999999999994" customHeight="1" x14ac:dyDescent="0.25">
      <c r="A68" s="46" t="s">
        <v>83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</row>
    <row r="69" spans="1:13" ht="9" hidden="1" customHeight="1" x14ac:dyDescent="0.25">
      <c r="A69" s="1"/>
    </row>
    <row r="70" spans="1:13" s="22" customFormat="1" ht="33" customHeight="1" x14ac:dyDescent="0.25">
      <c r="A70" s="55" t="s">
        <v>76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</row>
    <row r="71" spans="1:13" s="22" customFormat="1" ht="21.6" customHeight="1" x14ac:dyDescent="0.25">
      <c r="A71" s="23" t="s">
        <v>38</v>
      </c>
      <c r="B71" s="23"/>
      <c r="C71" s="23"/>
      <c r="D71" s="23"/>
    </row>
    <row r="72" spans="1:13" s="22" customFormat="1" x14ac:dyDescent="0.25">
      <c r="A72" s="56" t="s">
        <v>72</v>
      </c>
      <c r="B72" s="56"/>
      <c r="C72" s="56"/>
      <c r="D72" s="56"/>
      <c r="E72" s="56"/>
    </row>
    <row r="73" spans="1:13" s="22" customFormat="1" x14ac:dyDescent="0.25">
      <c r="A73" s="56"/>
      <c r="B73" s="56"/>
      <c r="C73" s="56"/>
      <c r="D73" s="56"/>
      <c r="E73" s="56"/>
      <c r="G73" s="57"/>
      <c r="H73" s="57"/>
      <c r="J73" s="58" t="s">
        <v>73</v>
      </c>
      <c r="K73" s="58"/>
      <c r="L73" s="58"/>
      <c r="M73" s="58"/>
    </row>
    <row r="74" spans="1:13" s="22" customFormat="1" ht="15.75" customHeight="1" x14ac:dyDescent="0.25">
      <c r="A74" s="24"/>
      <c r="B74" s="24"/>
      <c r="C74" s="24"/>
      <c r="D74" s="24"/>
      <c r="E74" s="24"/>
      <c r="J74" s="48" t="s">
        <v>27</v>
      </c>
      <c r="K74" s="48"/>
      <c r="L74" s="48"/>
      <c r="M74" s="48"/>
    </row>
    <row r="75" spans="1:13" s="22" customFormat="1" ht="43.5" customHeight="1" x14ac:dyDescent="0.25">
      <c r="A75" s="50" t="s">
        <v>74</v>
      </c>
      <c r="B75" s="50"/>
      <c r="C75" s="50"/>
      <c r="D75" s="50"/>
      <c r="E75" s="50"/>
      <c r="G75" s="57"/>
      <c r="H75" s="57"/>
      <c r="J75" s="58" t="s">
        <v>75</v>
      </c>
      <c r="K75" s="58"/>
      <c r="L75" s="58"/>
      <c r="M75" s="58"/>
    </row>
    <row r="76" spans="1:13" s="22" customFormat="1" ht="15.75" customHeight="1" x14ac:dyDescent="0.25">
      <c r="A76" s="50"/>
      <c r="B76" s="50"/>
      <c r="C76" s="50"/>
      <c r="D76" s="50"/>
      <c r="E76" s="50"/>
      <c r="J76" s="48" t="s">
        <v>27</v>
      </c>
      <c r="K76" s="48"/>
      <c r="L76" s="48"/>
      <c r="M76" s="48"/>
    </row>
    <row r="77" spans="1:13" ht="15.75" customHeight="1" x14ac:dyDescent="0.25">
      <c r="A77" s="50"/>
      <c r="B77" s="50"/>
      <c r="C77" s="50"/>
      <c r="D77" s="50"/>
      <c r="E77" s="50"/>
      <c r="J77" s="49" t="s">
        <v>27</v>
      </c>
      <c r="K77" s="49"/>
      <c r="L77" s="49"/>
      <c r="M77" s="49"/>
    </row>
  </sheetData>
  <mergeCells count="63">
    <mergeCell ref="A70:M70"/>
    <mergeCell ref="A72:E73"/>
    <mergeCell ref="G73:H73"/>
    <mergeCell ref="J73:M73"/>
    <mergeCell ref="A75:E75"/>
    <mergeCell ref="G75:H75"/>
    <mergeCell ref="J75:M75"/>
    <mergeCell ref="J74:M74"/>
    <mergeCell ref="J76:M76"/>
    <mergeCell ref="J77:M77"/>
    <mergeCell ref="B42:D42"/>
    <mergeCell ref="B43:D43"/>
    <mergeCell ref="A76:E77"/>
    <mergeCell ref="B32:D32"/>
    <mergeCell ref="B33:D33"/>
    <mergeCell ref="B34:D34"/>
    <mergeCell ref="A35:M35"/>
    <mergeCell ref="A37:M37"/>
    <mergeCell ref="B40:D41"/>
    <mergeCell ref="K40:M40"/>
    <mergeCell ref="B23:M23"/>
    <mergeCell ref="B24:M24"/>
    <mergeCell ref="B25:M25"/>
    <mergeCell ref="A30:A31"/>
    <mergeCell ref="E30:G30"/>
    <mergeCell ref="H30:J30"/>
    <mergeCell ref="K30:M30"/>
    <mergeCell ref="B30:D31"/>
    <mergeCell ref="E9:M9"/>
    <mergeCell ref="E10:M10"/>
    <mergeCell ref="A7:A8"/>
    <mergeCell ref="A9:A10"/>
    <mergeCell ref="B17:M17"/>
    <mergeCell ref="A13:M13"/>
    <mergeCell ref="K47:M47"/>
    <mergeCell ref="A55:M55"/>
    <mergeCell ref="A59:M59"/>
    <mergeCell ref="A63:M63"/>
    <mergeCell ref="A67:M67"/>
    <mergeCell ref="A68:M68"/>
    <mergeCell ref="A47:A48"/>
    <mergeCell ref="B47:B48"/>
    <mergeCell ref="C47:C48"/>
    <mergeCell ref="A5:M5"/>
    <mergeCell ref="D47:D48"/>
    <mergeCell ref="E47:G47"/>
    <mergeCell ref="H47:J47"/>
    <mergeCell ref="A40:A41"/>
    <mergeCell ref="E40:G40"/>
    <mergeCell ref="H40:J40"/>
    <mergeCell ref="A6:M6"/>
    <mergeCell ref="E7:M7"/>
    <mergeCell ref="E8:M8"/>
    <mergeCell ref="A20:M20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</mergeCells>
  <pageMargins left="0.15748031496062992" right="0.15748031496062992" top="0.35433070866141736" bottom="0.31496062992125984" header="0.31496062992125984" footer="0.31496062992125984"/>
  <pageSetup paperSize="9" scale="68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1115032</vt:lpstr>
      <vt:lpstr>'1115032'!Область_друку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2020-01-17T13:10:17Z</cp:lastPrinted>
  <dcterms:created xsi:type="dcterms:W3CDTF">2018-12-28T08:43:53Z</dcterms:created>
  <dcterms:modified xsi:type="dcterms:W3CDTF">2020-02-04T16:02:12Z</dcterms:modified>
</cp:coreProperties>
</file>