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ЖКГ звіти\"/>
    </mc:Choice>
  </mc:AlternateContent>
  <bookViews>
    <workbookView xWindow="0" yWindow="0" windowWidth="24000" windowHeight="9780"/>
  </bookViews>
  <sheets>
    <sheet name="1216020" sheetId="1" r:id="rId1"/>
  </sheets>
  <definedNames>
    <definedName name="_xlnm.Print_Area" localSheetId="0">'1216020'!$A$1:$T$94</definedName>
  </definedNames>
  <calcPr calcId="152511"/>
</workbook>
</file>

<file path=xl/calcChain.xml><?xml version="1.0" encoding="utf-8"?>
<calcChain xmlns="http://schemas.openxmlformats.org/spreadsheetml/2006/main">
  <c r="I77" i="1" l="1"/>
  <c r="O77" i="1"/>
  <c r="Q77" i="1" s="1"/>
  <c r="R72" i="1"/>
  <c r="T72" i="1" s="1"/>
  <c r="Q72" i="1"/>
  <c r="M72" i="1"/>
  <c r="O68" i="1"/>
  <c r="R68" i="1" s="1"/>
  <c r="T68" i="1" s="1"/>
  <c r="O65" i="1"/>
  <c r="Q60" i="1"/>
  <c r="I68" i="1"/>
  <c r="I60" i="1"/>
  <c r="M60" i="1" s="1"/>
  <c r="I40" i="1"/>
  <c r="I42" i="1" s="1"/>
  <c r="I50" i="1" s="1"/>
  <c r="R75" i="1"/>
  <c r="T75" i="1"/>
  <c r="Q75" i="1"/>
  <c r="O71" i="1"/>
  <c r="O80" i="1" s="1"/>
  <c r="M75" i="1"/>
  <c r="Q63" i="1"/>
  <c r="I71" i="1"/>
  <c r="I79" i="1" s="1"/>
  <c r="M79" i="1" s="1"/>
  <c r="H40" i="1"/>
  <c r="R63" i="1"/>
  <c r="T63" i="1" s="1"/>
  <c r="K42" i="1"/>
  <c r="G42" i="1"/>
  <c r="M40" i="1"/>
  <c r="M42" i="1" s="1"/>
  <c r="M41" i="1"/>
  <c r="H41" i="1"/>
  <c r="O41" i="1"/>
  <c r="Q41" i="1" s="1"/>
  <c r="P42" i="1"/>
  <c r="M68" i="1"/>
  <c r="M71" i="1"/>
  <c r="Q65" i="1"/>
  <c r="F42" i="1"/>
  <c r="H42" i="1" s="1"/>
  <c r="M63" i="1"/>
  <c r="M77" i="1"/>
  <c r="I65" i="1"/>
  <c r="M65" i="1" s="1"/>
  <c r="R60" i="1"/>
  <c r="T60" i="1" s="1"/>
  <c r="R77" i="1"/>
  <c r="T77" i="1" s="1"/>
  <c r="Q68" i="1"/>
  <c r="R65" i="1"/>
  <c r="T65" i="1" s="1"/>
  <c r="O79" i="1"/>
  <c r="O40" i="1"/>
  <c r="O42" i="1" s="1"/>
  <c r="Q42" i="1" s="1"/>
  <c r="R79" i="1" l="1"/>
  <c r="T79" i="1" s="1"/>
  <c r="Q80" i="1"/>
  <c r="O50" i="1"/>
  <c r="Q50" i="1" s="1"/>
  <c r="M50" i="1"/>
  <c r="Q40" i="1"/>
  <c r="I80" i="1"/>
  <c r="M80" i="1" s="1"/>
  <c r="R71" i="1"/>
  <c r="T71" i="1" s="1"/>
  <c r="Q79" i="1"/>
  <c r="Q71" i="1"/>
  <c r="F50" i="1"/>
  <c r="H50" i="1" s="1"/>
  <c r="R80" i="1" l="1"/>
  <c r="T80" i="1" s="1"/>
</calcChain>
</file>

<file path=xl/sharedStrings.xml><?xml version="1.0" encoding="utf-8"?>
<sst xmlns="http://schemas.openxmlformats.org/spreadsheetml/2006/main" count="154" uniqueCount="96">
  <si>
    <t xml:space="preserve">1. </t>
  </si>
  <si>
    <t>управління житлово-комунального господарства Хмельницької міської ради</t>
  </si>
  <si>
    <t>0620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</si>
  <si>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</si>
  <si>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</si>
  <si>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</si>
  <si>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</si>
  <si>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</si>
  <si>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</si>
  <si>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</si>
  <si>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</si>
  <si>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</si>
  <si>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</si>
  <si>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</si>
  <si>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</si>
  <si>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</si>
  <si>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</si>
  <si>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</si>
  <si>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</si>
  <si>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</si>
  <si>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</si>
  <si>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</si>
  <si>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</si>
  <si>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Начальник управління житлово-комунального господарства</t>
  </si>
  <si>
    <t>Хмельницької міської ради</t>
  </si>
  <si>
    <t>(підпис)</t>
  </si>
  <si>
    <t>(ініціали та прізвище)</t>
  </si>
  <si>
    <t>В. Новачок</t>
  </si>
  <si>
    <t>рішення сесії міської ради</t>
  </si>
  <si>
    <t>грн.</t>
  </si>
  <si>
    <t>од.</t>
  </si>
  <si>
    <t>%</t>
  </si>
  <si>
    <t>розрахунково</t>
  </si>
  <si>
    <t>звернення підприємства</t>
  </si>
  <si>
    <t>відсоток кількості підприємств, яким планується надання фінансової підтримки, до кількості підприємств, які її потребують</t>
  </si>
  <si>
    <t xml:space="preserve">рішення сесії </t>
  </si>
  <si>
    <t>Програма утримання та розвитку житлово-комунального господарства та благоустрою м.Хмельницького на 2017-2020 роки</t>
  </si>
  <si>
    <t>від 29 грудня 2018 року № 1209)</t>
  </si>
  <si>
    <t>ЗВІТ</t>
  </si>
  <si>
    <t>про виконання паспорта бюджетної програми</t>
  </si>
  <si>
    <t>місцевого бюджету на 01.01.2020 року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</si>
  <si>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</si>
  <si>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</si>
  <si>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</si>
  <si>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</si>
  <si>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</si>
  <si>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</si>
  <si>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</si>
  <si>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</si>
  <si>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</si>
  <si>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</si>
  <si>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належної та безперебійної  роботи комунальних підприємств із надання послуг населенню</t>
  </si>
  <si>
    <t>Забезпечення належних умов проживання внутрішньо переміщених осіб в гуртожитку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</si>
  <si>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</si>
  <si>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</si>
  <si>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Завдання 1. Забезпечення належних умов проживання внутрішньо переміщених осіб в гуртожитку</t>
  </si>
  <si>
    <t>гривень</t>
  </si>
  <si>
    <t xml:space="preserve">9. 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</si>
  <si>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</si>
  <si>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</si>
  <si>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кількість меблів (в т.ч. ліжка та матраци до них, тумби приліжкові), шо потрібно та планується придбати</t>
  </si>
  <si>
    <t>середні витрати на придбання меблів для внутрішньо переміщених осіб</t>
  </si>
  <si>
    <t>обсяг видатків</t>
  </si>
  <si>
    <t xml:space="preserve">обсяг видатків </t>
  </si>
  <si>
    <t>загальна потреба в коштах підприємству КП "Чайка" для придбання дров</t>
  </si>
  <si>
    <t>потреба підприємства в придбанні дров для забезпечення безперебійної роботи парових котлів лазні КП "Чайка"</t>
  </si>
  <si>
    <t xml:space="preserve">середні витрати на придбання 1 куб. м дров для забезпечення безперебійної роботи парових котлів лазні </t>
  </si>
  <si>
    <t>відсоток забезпечення обсягу дров необхідного для здійснення безперебійної роботи парових котлів лазні відповідно до передбачених коштів</t>
  </si>
  <si>
    <t>співвідношення фінансової підтримки з міського бюджету до загальних витрат на  зазначені цілі</t>
  </si>
  <si>
    <t>Завдання 2. Забезпечення підтримки комунальних підприємств із надання лазневих послуг населенню</t>
  </si>
  <si>
    <t>Забезпечення підтримки комунальних підприємств із надання лазневих послуг населенню</t>
  </si>
  <si>
    <t>Результативні показники бюджетної програми та аналіз їх виконання</t>
  </si>
  <si>
    <t>куб. м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</si>
  <si>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</si>
  <si>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</si>
  <si>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</si>
  <si>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</si>
  <si>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</si>
  <si>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</si>
  <si>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10. Узагальнений висновок про виконання бюджетної програми.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</si>
  <si>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</si>
  <si>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 коштів місцевого бюджету)</t>
  </si>
  <si>
    <t>затрат</t>
  </si>
  <si>
    <t>продукту</t>
  </si>
  <si>
    <t>ефективності</t>
  </si>
  <si>
    <t>якості</t>
  </si>
  <si>
    <t>Пояснення: фактична вартість придбання меблів відповідно до видаткової накладної</t>
  </si>
  <si>
    <t>Заступник начальника управління житлово-комунального</t>
  </si>
  <si>
    <t>управління житлово-комунального господарства</t>
  </si>
  <si>
    <t>Н. Вітковська</t>
  </si>
  <si>
    <t>Виконання бюджетної програми становить 99,6 % до затверджених призначень в 2019 р.</t>
  </si>
  <si>
    <r>
      <rPr>
        <b/>
        <sz val="11"/>
        <rFont val="Times New Roman"/>
        <family val="1"/>
        <charset val="204"/>
      </rPr>
      <t>Пояснення:</t>
    </r>
    <r>
      <rPr>
        <sz val="11"/>
        <rFont val="Times New Roman"/>
        <family val="1"/>
        <charset val="204"/>
      </rPr>
      <t xml:space="preserve"> економія коштів (фактична вартість придбання меблів відповідно до видаткової накладної)</t>
    </r>
  </si>
  <si>
    <t>Пояснення: економія коштів (фактична сума на придбаня дров згідно договору та видаткової накладної)</t>
  </si>
  <si>
    <t>Аналіз стану виконання результативних показників: результативні показники виконані в повному обсязі</t>
  </si>
  <si>
    <t>(найменування відповідального виконавця)</t>
  </si>
  <si>
    <t>Пояснення: п.1-2 показники змінились за рахунок різниці фактичної суми на придбання дров до передбачених призначень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</si>
</sst>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41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3" fillId="0" borderId="0" xfId="0" applyFont="1"/>
    <xf numFmtId="0" fontId="13" fillId="0" borderId="2" xfId="0" applyFont="1" applyBorder="1"/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4" fillId="0" borderId="0" xfId="0" applyFont="1"/>
    <xf numFmtId="0" fontId="1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3" xfId="0" applyFont="1" applyBorder="1"/>
    <xf numFmtId="0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9" fillId="0" borderId="2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2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2" xfId="3" applyFont="1" applyBorder="1"/>
    <xf numFmtId="165" fontId="1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/>
    <xf numFmtId="0" fontId="13" fillId="0" borderId="0" xfId="0" applyFont="1" applyAlignment="1"/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/>
    <xf numFmtId="0" fontId="2" fillId="0" borderId="0" xfId="3" applyFont="1" applyBorder="1" applyAlignment="1">
      <alignment vertical="top"/>
    </xf>
    <xf numFmtId="2" fontId="13" fillId="0" borderId="0" xfId="0" applyNumberFormat="1" applyFont="1" applyBorder="1" applyAlignment="1">
      <alignment wrapText="1"/>
    </xf>
    <xf numFmtId="0" fontId="15" fillId="0" borderId="0" xfId="0" applyFont="1" applyAlignme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2" fontId="15" fillId="0" borderId="2" xfId="0" applyNumberFormat="1" applyFont="1" applyBorder="1" applyAlignment="1">
      <alignment horizontal="center" wrapText="1"/>
    </xf>
    <xf numFmtId="0" fontId="4" fillId="0" borderId="5" xfId="3" applyFont="1" applyBorder="1" applyAlignment="1">
      <alignment horizontal="center" vertical="top" wrapText="1"/>
    </xf>
    <xf numFmtId="49" fontId="2" fillId="0" borderId="0" xfId="3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3" xfId="0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8" fillId="0" borderId="4" xfId="2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0" borderId="7" xfId="2" applyFont="1" applyBorder="1" applyAlignment="1">
      <alignment vertical="center" wrapText="1"/>
    </xf>
    <xf numFmtId="0" fontId="8" fillId="0" borderId="3" xfId="2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4" fontId="13" fillId="0" borderId="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8" fillId="0" borderId="3" xfId="2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left" wrapText="1"/>
    </xf>
    <xf numFmtId="165" fontId="8" fillId="0" borderId="3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topLeftCell="A77" zoomScaleNormal="100" zoomScaleSheetLayoutView="100" workbookViewId="0">
      <selection activeCell="K97" sqref="K97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7.7109375" style="6" customWidth="1"/>
    <col min="12" max="12" width="6.42578125" style="6" customWidth="1"/>
    <col min="13" max="13" width="9.140625" style="6"/>
    <col min="14" max="14" width="6.140625" style="6" customWidth="1"/>
    <col min="15" max="15" width="14" style="6" customWidth="1"/>
    <col min="16" max="16" width="12.85546875" style="6" customWidth="1"/>
    <col min="17" max="17" width="13.85546875" style="6" customWidth="1"/>
    <col min="18" max="18" width="12.28515625" style="6" customWidth="1"/>
    <col min="19" max="19" width="11.28515625" style="6" customWidth="1"/>
    <col min="20" max="20" width="12.85546875" style="6" customWidth="1"/>
    <col min="21" max="16384" width="9.140625" style="6"/>
  </cols>
  <sheetData>
    <row r="1" spans="1:20" x14ac:dyDescent="0.25">
      <c r="M1" s="3" t="s">
        <v>8</v>
      </c>
    </row>
    <row r="2" spans="1:20" x14ac:dyDescent="0.25">
      <c r="M2" s="3" t="s">
        <v>5</v>
      </c>
    </row>
    <row r="3" spans="1:20" x14ac:dyDescent="0.25">
      <c r="M3" s="3" t="s">
        <v>6</v>
      </c>
    </row>
    <row r="4" spans="1:20" x14ac:dyDescent="0.25">
      <c r="M4" s="4" t="s">
        <v>7</v>
      </c>
    </row>
    <row r="5" spans="1:20" x14ac:dyDescent="0.25">
      <c r="M5" s="4" t="s">
        <v>37</v>
      </c>
    </row>
    <row r="8" spans="1:20" x14ac:dyDescent="0.25">
      <c r="F8" s="26"/>
      <c r="G8" s="27"/>
      <c r="H8" s="28" t="s">
        <v>38</v>
      </c>
      <c r="I8" s="27"/>
      <c r="J8" s="27"/>
      <c r="L8" s="27"/>
      <c r="M8" s="27"/>
      <c r="N8" s="26"/>
    </row>
    <row r="9" spans="1:20" ht="15.75" x14ac:dyDescent="0.25">
      <c r="F9" s="90" t="s">
        <v>39</v>
      </c>
      <c r="G9" s="90"/>
      <c r="H9" s="90"/>
      <c r="I9" s="90"/>
      <c r="J9" s="90"/>
      <c r="K9" s="90"/>
      <c r="L9" s="29"/>
      <c r="M9" s="29"/>
      <c r="N9" s="29"/>
    </row>
    <row r="10" spans="1:20" ht="15.75" x14ac:dyDescent="0.25">
      <c r="F10" s="29"/>
      <c r="G10" s="29" t="s">
        <v>40</v>
      </c>
      <c r="H10" s="29"/>
      <c r="I10" s="29"/>
      <c r="J10" s="29"/>
      <c r="K10" s="29"/>
      <c r="L10" s="29"/>
      <c r="M10" s="29"/>
      <c r="N10" s="26"/>
    </row>
    <row r="13" spans="1:20" ht="17.100000000000001" customHeight="1" x14ac:dyDescent="0.25">
      <c r="A13" s="25" t="s">
        <v>0</v>
      </c>
      <c r="B13" s="68">
        <v>1200000</v>
      </c>
      <c r="C13" s="68"/>
      <c r="E13" s="7"/>
      <c r="F13" s="7"/>
      <c r="G13" s="2" t="s">
        <v>1</v>
      </c>
      <c r="H13" s="7"/>
      <c r="I13" s="7"/>
      <c r="J13" s="7"/>
      <c r="K13" s="7"/>
      <c r="L13" s="7"/>
      <c r="M13" s="7"/>
      <c r="N13" s="7"/>
      <c r="O13" s="7"/>
      <c r="R13" s="69" t="s">
        <v>74</v>
      </c>
      <c r="S13" s="69"/>
      <c r="T13" s="52"/>
    </row>
    <row r="14" spans="1:20" ht="59.25" customHeight="1" x14ac:dyDescent="0.25">
      <c r="A14" s="25"/>
      <c r="B14" s="61" t="s">
        <v>73</v>
      </c>
      <c r="C14" s="61"/>
      <c r="E14" s="49"/>
      <c r="F14" s="49"/>
      <c r="G14" s="58" t="s">
        <v>81</v>
      </c>
      <c r="H14" s="49"/>
      <c r="I14" s="49"/>
      <c r="J14" s="49"/>
      <c r="K14" s="49"/>
      <c r="R14" s="60" t="s">
        <v>75</v>
      </c>
      <c r="S14" s="60"/>
      <c r="T14" s="51"/>
    </row>
    <row r="15" spans="1:20" ht="17.100000000000001" customHeight="1" x14ac:dyDescent="0.25">
      <c r="A15" s="25"/>
      <c r="B15" s="8"/>
    </row>
    <row r="16" spans="1:20" ht="17.100000000000001" customHeight="1" x14ac:dyDescent="0.25">
      <c r="A16" s="25" t="s">
        <v>3</v>
      </c>
      <c r="B16" s="68">
        <v>1210000</v>
      </c>
      <c r="C16" s="68"/>
      <c r="E16" s="7"/>
      <c r="F16" s="7"/>
      <c r="G16" s="1" t="s">
        <v>1</v>
      </c>
      <c r="H16" s="7"/>
      <c r="I16" s="7"/>
      <c r="J16" s="7"/>
      <c r="K16" s="7"/>
      <c r="L16" s="7"/>
      <c r="M16" s="7"/>
      <c r="N16" s="7"/>
      <c r="O16" s="7"/>
      <c r="R16" s="69" t="s">
        <v>74</v>
      </c>
      <c r="S16" s="69"/>
    </row>
    <row r="17" spans="1:24" ht="55.5" customHeight="1" x14ac:dyDescent="0.25">
      <c r="A17" s="25"/>
      <c r="B17" s="61" t="s">
        <v>73</v>
      </c>
      <c r="C17" s="61"/>
      <c r="E17" s="50"/>
      <c r="F17" s="50"/>
      <c r="G17" s="70" t="s">
        <v>94</v>
      </c>
      <c r="H17" s="70"/>
      <c r="I17" s="70"/>
      <c r="J17" s="70"/>
      <c r="K17" s="70"/>
      <c r="L17" s="70"/>
      <c r="M17" s="70"/>
      <c r="R17" s="60" t="s">
        <v>75</v>
      </c>
      <c r="S17" s="60"/>
    </row>
    <row r="18" spans="1:24" ht="17.100000000000001" customHeight="1" x14ac:dyDescent="0.25">
      <c r="A18" s="25"/>
      <c r="B18" s="8"/>
    </row>
    <row r="19" spans="1:24" ht="53.25" customHeight="1" x14ac:dyDescent="0.25">
      <c r="A19" s="25" t="s">
        <v>4</v>
      </c>
      <c r="B19" s="68">
        <v>1216020</v>
      </c>
      <c r="C19" s="68"/>
      <c r="D19" s="55"/>
      <c r="E19" s="66">
        <v>6020</v>
      </c>
      <c r="F19" s="66"/>
      <c r="G19" s="64" t="s">
        <v>2</v>
      </c>
      <c r="H19" s="64"/>
      <c r="J19" s="62" t="s">
        <v>41</v>
      </c>
      <c r="K19" s="62"/>
      <c r="L19" s="62"/>
      <c r="M19" s="62"/>
      <c r="N19" s="62"/>
      <c r="O19" s="62"/>
      <c r="P19" s="62"/>
      <c r="Q19" s="54"/>
      <c r="R19" s="67">
        <v>22201100000</v>
      </c>
      <c r="S19" s="67"/>
    </row>
    <row r="20" spans="1:24" ht="72" customHeight="1" x14ac:dyDescent="0.25">
      <c r="B20" s="61" t="s">
        <v>73</v>
      </c>
      <c r="C20" s="61"/>
      <c r="E20" s="65" t="s">
        <v>77</v>
      </c>
      <c r="F20" s="65"/>
      <c r="G20" s="63" t="s">
        <v>78</v>
      </c>
      <c r="H20" s="63"/>
      <c r="J20" s="63" t="s">
        <v>80</v>
      </c>
      <c r="K20" s="63"/>
      <c r="L20" s="63"/>
      <c r="M20" s="63"/>
      <c r="N20" s="63"/>
      <c r="O20" s="63"/>
      <c r="P20" s="63"/>
      <c r="Q20" s="53"/>
      <c r="R20" s="60" t="s">
        <v>76</v>
      </c>
      <c r="S20" s="60"/>
    </row>
    <row r="22" spans="1:24" ht="17.25" customHeight="1" x14ac:dyDescent="0.25">
      <c r="A22" s="30" t="s">
        <v>42</v>
      </c>
      <c r="B22" s="91" t="s">
        <v>43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32"/>
      <c r="S22" s="32"/>
      <c r="T22" s="32"/>
      <c r="U22" s="32"/>
      <c r="V22" s="36"/>
      <c r="W22" s="36"/>
      <c r="X22" s="10"/>
    </row>
    <row r="23" spans="1:24" ht="15.75" x14ac:dyDescent="0.25">
      <c r="A23" s="26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6"/>
      <c r="W23" s="36"/>
      <c r="X23" s="10"/>
    </row>
    <row r="24" spans="1:24" ht="18" customHeight="1" x14ac:dyDescent="0.25">
      <c r="A24" s="26"/>
      <c r="B24" s="33" t="s">
        <v>17</v>
      </c>
      <c r="C24" s="72" t="s">
        <v>44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43"/>
      <c r="S24" s="43"/>
      <c r="T24" s="43"/>
      <c r="U24" s="43"/>
      <c r="V24" s="43"/>
      <c r="W24" s="43"/>
      <c r="X24" s="10"/>
    </row>
    <row r="25" spans="1:24" ht="18.75" customHeight="1" x14ac:dyDescent="0.25">
      <c r="A25" s="26"/>
      <c r="B25" s="33">
        <v>1</v>
      </c>
      <c r="C25" s="73" t="s">
        <v>50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43"/>
      <c r="S25" s="43"/>
      <c r="T25" s="43"/>
      <c r="U25" s="43"/>
      <c r="V25" s="43"/>
      <c r="W25" s="43"/>
      <c r="X25" s="10"/>
    </row>
    <row r="26" spans="1:24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36"/>
      <c r="S26" s="36"/>
      <c r="T26" s="36"/>
      <c r="U26" s="36"/>
      <c r="V26" s="36"/>
      <c r="W26" s="36"/>
      <c r="X26" s="10"/>
    </row>
    <row r="27" spans="1:24" ht="15.75" x14ac:dyDescent="0.25">
      <c r="A27" s="34" t="s">
        <v>45</v>
      </c>
      <c r="B27" s="35" t="s">
        <v>46</v>
      </c>
      <c r="C27" s="35"/>
      <c r="D27" s="35"/>
      <c r="E27" s="46" t="s">
        <v>51</v>
      </c>
      <c r="F27" s="46"/>
      <c r="G27" s="46"/>
      <c r="H27" s="46"/>
      <c r="I27" s="37"/>
      <c r="J27" s="37"/>
      <c r="K27" s="37"/>
      <c r="L27" s="37"/>
      <c r="M27" s="37"/>
      <c r="N27" s="37"/>
      <c r="O27" s="37"/>
      <c r="P27" s="37"/>
      <c r="Q27" s="37"/>
      <c r="R27" s="36"/>
      <c r="S27" s="36"/>
      <c r="T27" s="36"/>
      <c r="U27" s="36"/>
      <c r="V27" s="36"/>
      <c r="W27" s="36"/>
      <c r="X27" s="10"/>
    </row>
    <row r="28" spans="1:24" ht="15.75" x14ac:dyDescent="0.25">
      <c r="A28" s="34"/>
      <c r="B28" s="35"/>
      <c r="C28" s="35"/>
      <c r="D28" s="35"/>
      <c r="F28" s="13"/>
      <c r="G28" s="13"/>
      <c r="H28" s="13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10"/>
    </row>
    <row r="29" spans="1:24" ht="15.75" x14ac:dyDescent="0.25">
      <c r="A29" s="34" t="s">
        <v>15</v>
      </c>
      <c r="B29" s="5" t="s">
        <v>47</v>
      </c>
      <c r="C29" s="3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5"/>
      <c r="S29" s="44"/>
      <c r="T29" s="44"/>
      <c r="U29" s="44"/>
      <c r="V29" s="36"/>
      <c r="W29" s="36"/>
      <c r="X29" s="10"/>
    </row>
    <row r="30" spans="1:24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4"/>
      <c r="S30" s="44"/>
      <c r="T30" s="44"/>
      <c r="U30" s="44"/>
      <c r="V30" s="36"/>
      <c r="W30" s="36"/>
      <c r="X30" s="10"/>
    </row>
    <row r="31" spans="1:24" ht="18" customHeight="1" x14ac:dyDescent="0.25">
      <c r="A31" s="40"/>
      <c r="B31" s="33" t="s">
        <v>17</v>
      </c>
      <c r="C31" s="72" t="s">
        <v>48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3"/>
      <c r="S31" s="43"/>
      <c r="T31" s="43"/>
      <c r="U31" s="43"/>
      <c r="V31" s="43"/>
      <c r="W31" s="43"/>
      <c r="X31" s="10"/>
    </row>
    <row r="32" spans="1:24" ht="18" customHeight="1" x14ac:dyDescent="0.25">
      <c r="A32" s="40"/>
      <c r="B32" s="33">
        <v>1</v>
      </c>
      <c r="C32" s="76" t="s">
        <v>55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43"/>
      <c r="S32" s="43"/>
      <c r="T32" s="43"/>
      <c r="U32" s="43"/>
      <c r="V32" s="43"/>
      <c r="W32" s="43"/>
      <c r="X32" s="10"/>
    </row>
    <row r="33" spans="1:24" ht="18" customHeight="1" x14ac:dyDescent="0.25">
      <c r="A33" s="40"/>
      <c r="B33" s="33">
        <v>2</v>
      </c>
      <c r="C33" s="76" t="s">
        <v>69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43"/>
      <c r="S33" s="43"/>
      <c r="T33" s="43"/>
      <c r="U33" s="43"/>
      <c r="V33" s="43"/>
      <c r="W33" s="43"/>
      <c r="X33" s="10"/>
    </row>
    <row r="34" spans="1:24" ht="18.75" customHeigh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36"/>
      <c r="S34" s="36"/>
      <c r="T34" s="36"/>
      <c r="U34" s="36"/>
      <c r="V34" s="41"/>
      <c r="W34" s="36"/>
      <c r="X34" s="10"/>
    </row>
    <row r="35" spans="1:24" ht="15.75" x14ac:dyDescent="0.25">
      <c r="A35" s="30" t="s">
        <v>18</v>
      </c>
      <c r="B35" s="42" t="s">
        <v>49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41"/>
      <c r="W35" s="26"/>
    </row>
    <row r="36" spans="1:24" ht="15.75" x14ac:dyDescent="0.25">
      <c r="B36" s="5"/>
      <c r="Q36" s="6" t="s">
        <v>56</v>
      </c>
    </row>
    <row r="37" spans="1:24" ht="31.5" customHeight="1" x14ac:dyDescent="0.25">
      <c r="A37" s="120" t="s">
        <v>17</v>
      </c>
      <c r="B37" s="112" t="s">
        <v>14</v>
      </c>
      <c r="C37" s="113"/>
      <c r="D37" s="113"/>
      <c r="E37" s="114"/>
      <c r="F37" s="109" t="s">
        <v>12</v>
      </c>
      <c r="G37" s="109"/>
      <c r="H37" s="109"/>
      <c r="I37" s="109" t="s">
        <v>58</v>
      </c>
      <c r="J37" s="109"/>
      <c r="K37" s="109"/>
      <c r="L37" s="109"/>
      <c r="M37" s="109"/>
      <c r="N37" s="109"/>
      <c r="O37" s="109" t="s">
        <v>13</v>
      </c>
      <c r="P37" s="109"/>
      <c r="Q37" s="109"/>
      <c r="R37" s="10"/>
    </row>
    <row r="38" spans="1:24" ht="33" customHeight="1" x14ac:dyDescent="0.25">
      <c r="A38" s="121"/>
      <c r="B38" s="115"/>
      <c r="C38" s="116"/>
      <c r="D38" s="116"/>
      <c r="E38" s="117"/>
      <c r="F38" s="9" t="s">
        <v>9</v>
      </c>
      <c r="G38" s="9" t="s">
        <v>10</v>
      </c>
      <c r="H38" s="9" t="s">
        <v>11</v>
      </c>
      <c r="I38" s="109" t="s">
        <v>9</v>
      </c>
      <c r="J38" s="109"/>
      <c r="K38" s="118" t="s">
        <v>10</v>
      </c>
      <c r="L38" s="119"/>
      <c r="M38" s="109" t="s">
        <v>11</v>
      </c>
      <c r="N38" s="109"/>
      <c r="O38" s="9" t="s">
        <v>9</v>
      </c>
      <c r="P38" s="9" t="s">
        <v>10</v>
      </c>
      <c r="Q38" s="9" t="s">
        <v>11</v>
      </c>
      <c r="R38" s="10"/>
    </row>
    <row r="39" spans="1:24" x14ac:dyDescent="0.25">
      <c r="A39" s="15">
        <v>1</v>
      </c>
      <c r="B39" s="109">
        <v>2</v>
      </c>
      <c r="C39" s="109"/>
      <c r="D39" s="109"/>
      <c r="E39" s="109"/>
      <c r="F39" s="9">
        <v>3</v>
      </c>
      <c r="G39" s="9">
        <v>4</v>
      </c>
      <c r="H39" s="9">
        <v>5</v>
      </c>
      <c r="I39" s="109">
        <v>6</v>
      </c>
      <c r="J39" s="109"/>
      <c r="K39" s="118">
        <v>7</v>
      </c>
      <c r="L39" s="119"/>
      <c r="M39" s="118">
        <v>8</v>
      </c>
      <c r="N39" s="119"/>
      <c r="O39" s="9">
        <v>9</v>
      </c>
      <c r="P39" s="9">
        <v>10</v>
      </c>
      <c r="Q39" s="9">
        <v>11</v>
      </c>
      <c r="R39" s="11"/>
    </row>
    <row r="40" spans="1:24" ht="52.5" customHeight="1" x14ac:dyDescent="0.25">
      <c r="A40" s="20">
        <v>1</v>
      </c>
      <c r="B40" s="76" t="s">
        <v>52</v>
      </c>
      <c r="C40" s="76"/>
      <c r="D40" s="76"/>
      <c r="E40" s="76"/>
      <c r="F40" s="16">
        <v>269575</v>
      </c>
      <c r="G40" s="16"/>
      <c r="H40" s="16">
        <f>F40</f>
        <v>269575</v>
      </c>
      <c r="I40" s="89">
        <f>269544</f>
        <v>269544</v>
      </c>
      <c r="J40" s="89"/>
      <c r="K40" s="89"/>
      <c r="L40" s="89"/>
      <c r="M40" s="89">
        <f>I40+K40</f>
        <v>269544</v>
      </c>
      <c r="N40" s="89"/>
      <c r="O40" s="16">
        <f>I40-F40</f>
        <v>-31</v>
      </c>
      <c r="P40" s="16"/>
      <c r="Q40" s="16">
        <f>O40</f>
        <v>-31</v>
      </c>
      <c r="R40" s="10"/>
    </row>
    <row r="41" spans="1:24" ht="50.25" customHeight="1" x14ac:dyDescent="0.25">
      <c r="A41" s="20">
        <v>2</v>
      </c>
      <c r="B41" s="76" t="s">
        <v>70</v>
      </c>
      <c r="C41" s="76"/>
      <c r="D41" s="76"/>
      <c r="E41" s="76"/>
      <c r="F41" s="16">
        <v>100000</v>
      </c>
      <c r="G41" s="16"/>
      <c r="H41" s="16">
        <f>F41+G41</f>
        <v>100000</v>
      </c>
      <c r="I41" s="89">
        <v>98394.08</v>
      </c>
      <c r="J41" s="89"/>
      <c r="K41" s="89"/>
      <c r="L41" s="89"/>
      <c r="M41" s="89">
        <f>I41+K41</f>
        <v>98394.08</v>
      </c>
      <c r="N41" s="89"/>
      <c r="O41" s="16">
        <f>I41-F41</f>
        <v>-1605.9199999999983</v>
      </c>
      <c r="P41" s="16"/>
      <c r="Q41" s="16">
        <f>O41+P41</f>
        <v>-1605.9199999999983</v>
      </c>
      <c r="R41" s="10"/>
    </row>
    <row r="42" spans="1:24" ht="18" customHeight="1" x14ac:dyDescent="0.25">
      <c r="A42" s="18"/>
      <c r="B42" s="111" t="s">
        <v>16</v>
      </c>
      <c r="C42" s="111"/>
      <c r="D42" s="111"/>
      <c r="E42" s="111"/>
      <c r="F42" s="16">
        <f>SUM(F40:F41)</f>
        <v>369575</v>
      </c>
      <c r="G42" s="16">
        <f>SUM(G40:G41)</f>
        <v>0</v>
      </c>
      <c r="H42" s="16">
        <f>F42+G42</f>
        <v>369575</v>
      </c>
      <c r="I42" s="89">
        <f>SUM(I40:J41)</f>
        <v>367938.08</v>
      </c>
      <c r="J42" s="89"/>
      <c r="K42" s="89">
        <f>SUM(K40:L41)</f>
        <v>0</v>
      </c>
      <c r="L42" s="89"/>
      <c r="M42" s="89">
        <f>SUM(M40:N41)</f>
        <v>367938.08</v>
      </c>
      <c r="N42" s="89"/>
      <c r="O42" s="16">
        <f>SUM(O40:O41)</f>
        <v>-1636.9199999999983</v>
      </c>
      <c r="P42" s="16">
        <f>SUM(P40:P41)</f>
        <v>0</v>
      </c>
      <c r="Q42" s="16">
        <f>O42+P42</f>
        <v>-1636.9199999999983</v>
      </c>
    </row>
    <row r="43" spans="1:24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24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24" ht="18.75" customHeight="1" x14ac:dyDescent="0.25">
      <c r="A45" s="25" t="s">
        <v>53</v>
      </c>
      <c r="B45" s="5" t="s">
        <v>54</v>
      </c>
    </row>
    <row r="46" spans="1:24" ht="15.75" x14ac:dyDescent="0.25">
      <c r="B46" s="5"/>
      <c r="Q46" s="6" t="s">
        <v>56</v>
      </c>
    </row>
    <row r="47" spans="1:24" ht="30.75" customHeight="1" x14ac:dyDescent="0.25">
      <c r="A47" s="122"/>
      <c r="B47" s="123" t="s">
        <v>19</v>
      </c>
      <c r="C47" s="109"/>
      <c r="D47" s="109"/>
      <c r="E47" s="109"/>
      <c r="F47" s="109" t="s">
        <v>12</v>
      </c>
      <c r="G47" s="109"/>
      <c r="H47" s="109"/>
      <c r="I47" s="109" t="s">
        <v>58</v>
      </c>
      <c r="J47" s="109"/>
      <c r="K47" s="109"/>
      <c r="L47" s="109"/>
      <c r="M47" s="109"/>
      <c r="N47" s="109"/>
      <c r="O47" s="109" t="s">
        <v>13</v>
      </c>
      <c r="P47" s="109"/>
      <c r="Q47" s="109"/>
    </row>
    <row r="48" spans="1:24" ht="33" customHeight="1" x14ac:dyDescent="0.25">
      <c r="A48" s="122"/>
      <c r="B48" s="109"/>
      <c r="C48" s="109"/>
      <c r="D48" s="109"/>
      <c r="E48" s="109"/>
      <c r="F48" s="9" t="s">
        <v>9</v>
      </c>
      <c r="G48" s="9" t="s">
        <v>10</v>
      </c>
      <c r="H48" s="9" t="s">
        <v>11</v>
      </c>
      <c r="I48" s="109" t="s">
        <v>9</v>
      </c>
      <c r="J48" s="109"/>
      <c r="K48" s="118" t="s">
        <v>10</v>
      </c>
      <c r="L48" s="119"/>
      <c r="M48" s="109" t="s">
        <v>11</v>
      </c>
      <c r="N48" s="109"/>
      <c r="O48" s="9" t="s">
        <v>9</v>
      </c>
      <c r="P48" s="9" t="s">
        <v>10</v>
      </c>
      <c r="Q48" s="9" t="s">
        <v>11</v>
      </c>
    </row>
    <row r="49" spans="1:20" ht="18" customHeight="1" x14ac:dyDescent="0.25">
      <c r="A49" s="10"/>
      <c r="B49" s="109">
        <v>1</v>
      </c>
      <c r="C49" s="109"/>
      <c r="D49" s="109"/>
      <c r="E49" s="109"/>
      <c r="F49" s="9">
        <v>2</v>
      </c>
      <c r="G49" s="9">
        <v>3</v>
      </c>
      <c r="H49" s="9">
        <v>4</v>
      </c>
      <c r="I49" s="109">
        <v>5</v>
      </c>
      <c r="J49" s="109"/>
      <c r="K49" s="118">
        <v>6</v>
      </c>
      <c r="L49" s="119"/>
      <c r="M49" s="118">
        <v>7</v>
      </c>
      <c r="N49" s="119"/>
      <c r="O49" s="9">
        <v>8</v>
      </c>
      <c r="P49" s="9">
        <v>9</v>
      </c>
      <c r="Q49" s="9">
        <v>10</v>
      </c>
    </row>
    <row r="50" spans="1:20" ht="65.25" customHeight="1" x14ac:dyDescent="0.25">
      <c r="B50" s="94" t="s">
        <v>36</v>
      </c>
      <c r="C50" s="94"/>
      <c r="D50" s="94"/>
      <c r="E50" s="94"/>
      <c r="F50" s="22">
        <f>F42</f>
        <v>369575</v>
      </c>
      <c r="G50" s="20"/>
      <c r="H50" s="22">
        <f>F50</f>
        <v>369575</v>
      </c>
      <c r="I50" s="95">
        <f>I42</f>
        <v>367938.08</v>
      </c>
      <c r="J50" s="96"/>
      <c r="K50" s="100"/>
      <c r="L50" s="93"/>
      <c r="M50" s="95">
        <f>I50</f>
        <v>367938.08</v>
      </c>
      <c r="N50" s="96"/>
      <c r="O50" s="22">
        <f>I50-F50</f>
        <v>-1636.9199999999837</v>
      </c>
      <c r="P50" s="20"/>
      <c r="Q50" s="22">
        <f>O50</f>
        <v>-1636.9199999999837</v>
      </c>
    </row>
    <row r="53" spans="1:20" ht="18" customHeight="1" x14ac:dyDescent="0.25">
      <c r="A53" s="25" t="s">
        <v>57</v>
      </c>
      <c r="B53" s="5" t="s">
        <v>71</v>
      </c>
    </row>
    <row r="54" spans="1:20" ht="15.75" x14ac:dyDescent="0.25">
      <c r="B54" s="5"/>
    </row>
    <row r="55" spans="1:20" ht="50.25" customHeight="1" x14ac:dyDescent="0.25">
      <c r="A55" s="109" t="s">
        <v>17</v>
      </c>
      <c r="B55" s="109" t="s">
        <v>22</v>
      </c>
      <c r="C55" s="109"/>
      <c r="D55" s="109"/>
      <c r="E55" s="109"/>
      <c r="F55" s="109" t="s">
        <v>20</v>
      </c>
      <c r="G55" s="109" t="s">
        <v>21</v>
      </c>
      <c r="H55" s="109"/>
      <c r="I55" s="109" t="s">
        <v>12</v>
      </c>
      <c r="J55" s="109"/>
      <c r="K55" s="109"/>
      <c r="L55" s="109"/>
      <c r="M55" s="109"/>
      <c r="N55" s="109"/>
      <c r="O55" s="109" t="s">
        <v>59</v>
      </c>
      <c r="P55" s="109"/>
      <c r="Q55" s="109"/>
      <c r="R55" s="109" t="s">
        <v>13</v>
      </c>
      <c r="S55" s="109"/>
      <c r="T55" s="109"/>
    </row>
    <row r="56" spans="1:20" ht="36" customHeight="1" x14ac:dyDescent="0.25">
      <c r="A56" s="109"/>
      <c r="B56" s="109"/>
      <c r="C56" s="109"/>
      <c r="D56" s="109"/>
      <c r="E56" s="109"/>
      <c r="F56" s="109"/>
      <c r="G56" s="109"/>
      <c r="H56" s="109"/>
      <c r="I56" s="109" t="s">
        <v>9</v>
      </c>
      <c r="J56" s="109"/>
      <c r="K56" s="109" t="s">
        <v>10</v>
      </c>
      <c r="L56" s="109"/>
      <c r="M56" s="109" t="s">
        <v>11</v>
      </c>
      <c r="N56" s="109"/>
      <c r="O56" s="9" t="s">
        <v>9</v>
      </c>
      <c r="P56" s="9" t="s">
        <v>10</v>
      </c>
      <c r="Q56" s="9" t="s">
        <v>11</v>
      </c>
      <c r="R56" s="9" t="s">
        <v>9</v>
      </c>
      <c r="S56" s="9" t="s">
        <v>10</v>
      </c>
      <c r="T56" s="9" t="s">
        <v>11</v>
      </c>
    </row>
    <row r="57" spans="1:20" ht="18" customHeight="1" x14ac:dyDescent="0.25">
      <c r="A57" s="9">
        <v>1</v>
      </c>
      <c r="B57" s="109">
        <v>2</v>
      </c>
      <c r="C57" s="109"/>
      <c r="D57" s="109"/>
      <c r="E57" s="109"/>
      <c r="F57" s="9">
        <v>3</v>
      </c>
      <c r="G57" s="109">
        <v>4</v>
      </c>
      <c r="H57" s="109"/>
      <c r="I57" s="109">
        <v>5</v>
      </c>
      <c r="J57" s="109"/>
      <c r="K57" s="109">
        <v>6</v>
      </c>
      <c r="L57" s="109"/>
      <c r="M57" s="109">
        <v>7</v>
      </c>
      <c r="N57" s="109"/>
      <c r="O57" s="9">
        <v>8</v>
      </c>
      <c r="P57" s="9">
        <v>9</v>
      </c>
      <c r="Q57" s="9">
        <v>10</v>
      </c>
      <c r="R57" s="9">
        <v>11</v>
      </c>
      <c r="S57" s="9">
        <v>12</v>
      </c>
      <c r="T57" s="9">
        <v>13</v>
      </c>
    </row>
    <row r="58" spans="1:20" ht="19.5" customHeight="1" x14ac:dyDescent="0.25">
      <c r="A58" s="20"/>
      <c r="B58" s="105" t="s">
        <v>55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7"/>
    </row>
    <row r="59" spans="1:20" ht="20.25" customHeight="1" x14ac:dyDescent="0.25">
      <c r="A59" s="20"/>
      <c r="B59" s="104" t="s">
        <v>82</v>
      </c>
      <c r="C59" s="104"/>
      <c r="D59" s="104"/>
      <c r="E59" s="104"/>
      <c r="F59" s="23"/>
      <c r="G59" s="97"/>
      <c r="H59" s="97"/>
      <c r="I59" s="97"/>
      <c r="J59" s="83"/>
      <c r="K59" s="84"/>
      <c r="L59" s="84"/>
      <c r="M59" s="84"/>
      <c r="N59" s="84"/>
      <c r="O59" s="18"/>
      <c r="P59" s="18"/>
      <c r="Q59" s="18"/>
      <c r="R59" s="18"/>
      <c r="S59" s="18"/>
      <c r="T59" s="18"/>
    </row>
    <row r="60" spans="1:20" ht="20.25" customHeight="1" x14ac:dyDescent="0.25">
      <c r="A60" s="20">
        <v>1</v>
      </c>
      <c r="B60" s="79" t="s">
        <v>62</v>
      </c>
      <c r="C60" s="80"/>
      <c r="D60" s="80"/>
      <c r="E60" s="81"/>
      <c r="F60" s="24" t="s">
        <v>29</v>
      </c>
      <c r="G60" s="77" t="s">
        <v>28</v>
      </c>
      <c r="H60" s="78"/>
      <c r="I60" s="82">
        <f>F40</f>
        <v>269575</v>
      </c>
      <c r="J60" s="83"/>
      <c r="K60" s="84"/>
      <c r="L60" s="84"/>
      <c r="M60" s="92">
        <f>I60</f>
        <v>269575</v>
      </c>
      <c r="N60" s="93"/>
      <c r="O60" s="22">
        <v>269544</v>
      </c>
      <c r="P60" s="22"/>
      <c r="Q60" s="22">
        <f>O60</f>
        <v>269544</v>
      </c>
      <c r="R60" s="22">
        <f>O60-I60</f>
        <v>-31</v>
      </c>
      <c r="S60" s="20"/>
      <c r="T60" s="22">
        <f>R60</f>
        <v>-31</v>
      </c>
    </row>
    <row r="61" spans="1:20" ht="20.25" customHeight="1" x14ac:dyDescent="0.25">
      <c r="A61" s="20"/>
      <c r="B61" s="85" t="s">
        <v>91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</row>
    <row r="62" spans="1:20" ht="20.25" customHeight="1" x14ac:dyDescent="0.25">
      <c r="A62" s="20"/>
      <c r="B62" s="104" t="s">
        <v>83</v>
      </c>
      <c r="C62" s="104"/>
      <c r="D62" s="104"/>
      <c r="E62" s="104"/>
      <c r="F62" s="23"/>
      <c r="G62" s="127"/>
      <c r="H62" s="127"/>
      <c r="I62" s="128"/>
      <c r="J62" s="128"/>
      <c r="K62" s="96"/>
      <c r="L62" s="96"/>
      <c r="M62" s="108"/>
      <c r="N62" s="96"/>
      <c r="O62" s="20"/>
      <c r="P62" s="20"/>
      <c r="Q62" s="20"/>
      <c r="R62" s="21"/>
      <c r="S62" s="20"/>
      <c r="T62" s="21"/>
    </row>
    <row r="63" spans="1:20" ht="51" customHeight="1" x14ac:dyDescent="0.25">
      <c r="A63" s="20">
        <v>1</v>
      </c>
      <c r="B63" s="71" t="s">
        <v>60</v>
      </c>
      <c r="C63" s="71"/>
      <c r="D63" s="71"/>
      <c r="E63" s="71"/>
      <c r="F63" s="23" t="s">
        <v>30</v>
      </c>
      <c r="G63" s="127" t="s">
        <v>33</v>
      </c>
      <c r="H63" s="127"/>
      <c r="I63" s="129">
        <v>225</v>
      </c>
      <c r="J63" s="129"/>
      <c r="K63" s="96"/>
      <c r="L63" s="96"/>
      <c r="M63" s="108">
        <f t="shared" ref="M63:M68" si="0">I63</f>
        <v>225</v>
      </c>
      <c r="N63" s="96"/>
      <c r="O63" s="20">
        <v>225</v>
      </c>
      <c r="P63" s="20"/>
      <c r="Q63" s="20">
        <f>O63</f>
        <v>225</v>
      </c>
      <c r="R63" s="21">
        <f t="shared" ref="R63:R68" si="1">O63-I63</f>
        <v>0</v>
      </c>
      <c r="S63" s="20"/>
      <c r="T63" s="21">
        <f t="shared" ref="T63:T68" si="2">R63</f>
        <v>0</v>
      </c>
    </row>
    <row r="64" spans="1:20" ht="18.75" customHeight="1" x14ac:dyDescent="0.25">
      <c r="A64" s="20"/>
      <c r="B64" s="104" t="s">
        <v>84</v>
      </c>
      <c r="C64" s="104"/>
      <c r="D64" s="104"/>
      <c r="E64" s="104"/>
      <c r="F64" s="23"/>
      <c r="G64" s="97"/>
      <c r="H64" s="97"/>
      <c r="I64" s="97"/>
      <c r="J64" s="97"/>
      <c r="K64" s="96"/>
      <c r="L64" s="96"/>
      <c r="M64" s="108"/>
      <c r="N64" s="96"/>
      <c r="O64" s="20"/>
      <c r="P64" s="20"/>
      <c r="Q64" s="20"/>
      <c r="R64" s="21"/>
      <c r="S64" s="20"/>
      <c r="T64" s="21"/>
    </row>
    <row r="65" spans="1:20" ht="33" customHeight="1" x14ac:dyDescent="0.25">
      <c r="A65" s="20">
        <v>1</v>
      </c>
      <c r="B65" s="88" t="s">
        <v>61</v>
      </c>
      <c r="C65" s="88"/>
      <c r="D65" s="88"/>
      <c r="E65" s="88"/>
      <c r="F65" s="23" t="s">
        <v>29</v>
      </c>
      <c r="G65" s="97" t="s">
        <v>32</v>
      </c>
      <c r="H65" s="97"/>
      <c r="I65" s="82">
        <f>I60/I63</f>
        <v>1198.1111111111111</v>
      </c>
      <c r="J65" s="82"/>
      <c r="K65" s="95"/>
      <c r="L65" s="95"/>
      <c r="M65" s="95">
        <f t="shared" si="0"/>
        <v>1198.1111111111111</v>
      </c>
      <c r="N65" s="95"/>
      <c r="O65" s="22">
        <f>O60/O63</f>
        <v>1197.9733333333334</v>
      </c>
      <c r="P65" s="22"/>
      <c r="Q65" s="22">
        <f>O65</f>
        <v>1197.9733333333334</v>
      </c>
      <c r="R65" s="22">
        <f t="shared" si="1"/>
        <v>-0.13777777777772826</v>
      </c>
      <c r="S65" s="22"/>
      <c r="T65" s="22">
        <f t="shared" si="2"/>
        <v>-0.13777777777772826</v>
      </c>
    </row>
    <row r="66" spans="1:20" ht="19.5" customHeight="1" x14ac:dyDescent="0.25">
      <c r="A66" s="20"/>
      <c r="B66" s="85" t="s">
        <v>86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</row>
    <row r="67" spans="1:20" ht="17.25" customHeight="1" x14ac:dyDescent="0.25">
      <c r="A67" s="20"/>
      <c r="B67" s="104" t="s">
        <v>85</v>
      </c>
      <c r="C67" s="104"/>
      <c r="D67" s="104"/>
      <c r="E67" s="104"/>
      <c r="F67" s="23"/>
      <c r="G67" s="97"/>
      <c r="H67" s="97"/>
      <c r="I67" s="97"/>
      <c r="J67" s="97"/>
      <c r="K67" s="96"/>
      <c r="L67" s="96"/>
      <c r="M67" s="108"/>
      <c r="N67" s="96"/>
      <c r="O67" s="20"/>
      <c r="P67" s="20"/>
      <c r="Q67" s="20"/>
      <c r="R67" s="21"/>
      <c r="S67" s="20"/>
      <c r="T67" s="21"/>
    </row>
    <row r="68" spans="1:20" ht="49.5" customHeight="1" x14ac:dyDescent="0.25">
      <c r="A68" s="20">
        <v>1</v>
      </c>
      <c r="B68" s="71" t="s">
        <v>34</v>
      </c>
      <c r="C68" s="71"/>
      <c r="D68" s="71"/>
      <c r="E68" s="71"/>
      <c r="F68" s="23" t="s">
        <v>31</v>
      </c>
      <c r="G68" s="97" t="s">
        <v>32</v>
      </c>
      <c r="H68" s="97"/>
      <c r="I68" s="82">
        <f>I63/225*100</f>
        <v>100</v>
      </c>
      <c r="J68" s="82"/>
      <c r="K68" s="95"/>
      <c r="L68" s="95"/>
      <c r="M68" s="95">
        <f t="shared" si="0"/>
        <v>100</v>
      </c>
      <c r="N68" s="95"/>
      <c r="O68" s="22">
        <f>O63/225*100</f>
        <v>100</v>
      </c>
      <c r="P68" s="22"/>
      <c r="Q68" s="22">
        <f>O68</f>
        <v>100</v>
      </c>
      <c r="R68" s="22">
        <f t="shared" si="1"/>
        <v>0</v>
      </c>
      <c r="S68" s="22"/>
      <c r="T68" s="22">
        <f t="shared" si="2"/>
        <v>0</v>
      </c>
    </row>
    <row r="69" spans="1:20" ht="24.75" customHeight="1" x14ac:dyDescent="0.25">
      <c r="A69" s="20"/>
      <c r="B69" s="105" t="s">
        <v>69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7"/>
    </row>
    <row r="70" spans="1:20" ht="18.75" customHeight="1" x14ac:dyDescent="0.25">
      <c r="A70" s="20"/>
      <c r="B70" s="98" t="s">
        <v>82</v>
      </c>
      <c r="C70" s="99"/>
      <c r="D70" s="99"/>
      <c r="E70" s="99"/>
      <c r="F70" s="24"/>
      <c r="G70" s="97"/>
      <c r="H70" s="97"/>
      <c r="I70" s="97"/>
      <c r="J70" s="83"/>
      <c r="K70" s="84"/>
      <c r="L70" s="84"/>
      <c r="M70" s="84"/>
      <c r="N70" s="84"/>
      <c r="O70" s="18"/>
      <c r="P70" s="18"/>
      <c r="Q70" s="18"/>
      <c r="R70" s="18"/>
      <c r="S70" s="18"/>
      <c r="T70" s="18"/>
    </row>
    <row r="71" spans="1:20" ht="33.75" customHeight="1" x14ac:dyDescent="0.25">
      <c r="A71" s="20">
        <v>1</v>
      </c>
      <c r="B71" s="102" t="s">
        <v>63</v>
      </c>
      <c r="C71" s="103"/>
      <c r="D71" s="103"/>
      <c r="E71" s="103"/>
      <c r="F71" s="24" t="s">
        <v>29</v>
      </c>
      <c r="G71" s="134" t="s">
        <v>35</v>
      </c>
      <c r="H71" s="135"/>
      <c r="I71" s="136">
        <f>F41</f>
        <v>100000</v>
      </c>
      <c r="J71" s="137"/>
      <c r="K71" s="96"/>
      <c r="L71" s="96"/>
      <c r="M71" s="95">
        <f>I71</f>
        <v>100000</v>
      </c>
      <c r="N71" s="96"/>
      <c r="O71" s="22">
        <f>I41</f>
        <v>98394.08</v>
      </c>
      <c r="P71" s="20"/>
      <c r="Q71" s="22">
        <f>O71</f>
        <v>98394.08</v>
      </c>
      <c r="R71" s="22">
        <f>O71-I71</f>
        <v>-1605.9199999999983</v>
      </c>
      <c r="S71" s="20"/>
      <c r="T71" s="22">
        <f>R71</f>
        <v>-1605.9199999999983</v>
      </c>
    </row>
    <row r="72" spans="1:20" ht="33.75" customHeight="1" x14ac:dyDescent="0.25">
      <c r="A72" s="20">
        <v>2</v>
      </c>
      <c r="B72" s="79" t="s">
        <v>64</v>
      </c>
      <c r="C72" s="80"/>
      <c r="D72" s="80"/>
      <c r="E72" s="81"/>
      <c r="F72" s="24" t="s">
        <v>29</v>
      </c>
      <c r="G72" s="97" t="s">
        <v>32</v>
      </c>
      <c r="H72" s="97"/>
      <c r="I72" s="136">
        <v>455399.67999999999</v>
      </c>
      <c r="J72" s="137"/>
      <c r="K72" s="96"/>
      <c r="L72" s="96"/>
      <c r="M72" s="95">
        <f>I72</f>
        <v>455399.67999999999</v>
      </c>
      <c r="N72" s="96"/>
      <c r="O72" s="22">
        <v>455399.67999999999</v>
      </c>
      <c r="P72" s="20"/>
      <c r="Q72" s="22">
        <f>O72</f>
        <v>455399.67999999999</v>
      </c>
      <c r="R72" s="22">
        <f>O72-I72</f>
        <v>0</v>
      </c>
      <c r="S72" s="20"/>
      <c r="T72" s="22">
        <f>R72</f>
        <v>0</v>
      </c>
    </row>
    <row r="73" spans="1:20" ht="20.100000000000001" customHeight="1" x14ac:dyDescent="0.25">
      <c r="A73" s="20"/>
      <c r="B73" s="85" t="s">
        <v>92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</row>
    <row r="74" spans="1:20" ht="20.100000000000001" customHeight="1" x14ac:dyDescent="0.25">
      <c r="A74" s="20"/>
      <c r="B74" s="98" t="s">
        <v>83</v>
      </c>
      <c r="C74" s="99"/>
      <c r="D74" s="99"/>
      <c r="E74" s="99"/>
      <c r="F74" s="24"/>
      <c r="G74" s="127"/>
      <c r="H74" s="127"/>
      <c r="I74" s="128"/>
      <c r="J74" s="128"/>
      <c r="K74" s="96"/>
      <c r="L74" s="96"/>
      <c r="M74" s="95"/>
      <c r="N74" s="96"/>
      <c r="O74" s="20"/>
      <c r="P74" s="20"/>
      <c r="Q74" s="22"/>
      <c r="R74" s="22"/>
      <c r="S74" s="20"/>
      <c r="T74" s="22"/>
    </row>
    <row r="75" spans="1:20" ht="51" customHeight="1" x14ac:dyDescent="0.25">
      <c r="A75" s="20">
        <v>1</v>
      </c>
      <c r="B75" s="102" t="s">
        <v>65</v>
      </c>
      <c r="C75" s="103"/>
      <c r="D75" s="103"/>
      <c r="E75" s="103"/>
      <c r="F75" s="24" t="s">
        <v>72</v>
      </c>
      <c r="G75" s="97" t="s">
        <v>32</v>
      </c>
      <c r="H75" s="97"/>
      <c r="I75" s="132">
        <v>476.34</v>
      </c>
      <c r="J75" s="132"/>
      <c r="K75" s="96"/>
      <c r="L75" s="96"/>
      <c r="M75" s="101">
        <f>I75</f>
        <v>476.34</v>
      </c>
      <c r="N75" s="101"/>
      <c r="O75" s="19">
        <v>476.34</v>
      </c>
      <c r="P75" s="19"/>
      <c r="Q75" s="19">
        <f>O75</f>
        <v>476.34</v>
      </c>
      <c r="R75" s="19">
        <f>O75-I75</f>
        <v>0</v>
      </c>
      <c r="S75" s="19"/>
      <c r="T75" s="19">
        <f>R75</f>
        <v>0</v>
      </c>
    </row>
    <row r="76" spans="1:20" ht="20.100000000000001" customHeight="1" x14ac:dyDescent="0.25">
      <c r="A76" s="20"/>
      <c r="B76" s="98" t="s">
        <v>84</v>
      </c>
      <c r="C76" s="99"/>
      <c r="D76" s="99"/>
      <c r="E76" s="99"/>
      <c r="F76" s="24"/>
      <c r="G76" s="97"/>
      <c r="H76" s="97"/>
      <c r="I76" s="97"/>
      <c r="J76" s="97"/>
      <c r="K76" s="96"/>
      <c r="L76" s="96"/>
      <c r="M76" s="101"/>
      <c r="N76" s="101"/>
      <c r="O76" s="19"/>
      <c r="P76" s="19"/>
      <c r="Q76" s="19"/>
      <c r="R76" s="19"/>
      <c r="S76" s="19"/>
      <c r="T76" s="19"/>
    </row>
    <row r="77" spans="1:20" ht="50.25" customHeight="1" x14ac:dyDescent="0.25">
      <c r="A77" s="20">
        <v>1</v>
      </c>
      <c r="B77" s="88" t="s">
        <v>66</v>
      </c>
      <c r="C77" s="88"/>
      <c r="D77" s="88"/>
      <c r="E77" s="88"/>
      <c r="F77" s="24" t="s">
        <v>29</v>
      </c>
      <c r="G77" s="97" t="s">
        <v>32</v>
      </c>
      <c r="H77" s="97"/>
      <c r="I77" s="125">
        <f>I72/I75</f>
        <v>956.0391317126423</v>
      </c>
      <c r="J77" s="126"/>
      <c r="K77" s="110"/>
      <c r="L77" s="110"/>
      <c r="M77" s="110">
        <f>I77</f>
        <v>956.0391317126423</v>
      </c>
      <c r="N77" s="110"/>
      <c r="O77" s="48">
        <f>O72/O75</f>
        <v>956.0391317126423</v>
      </c>
      <c r="P77" s="48"/>
      <c r="Q77" s="48">
        <f>O77</f>
        <v>956.0391317126423</v>
      </c>
      <c r="R77" s="19">
        <f>O77-I77</f>
        <v>0</v>
      </c>
      <c r="S77" s="19"/>
      <c r="T77" s="19">
        <f>R77</f>
        <v>0</v>
      </c>
    </row>
    <row r="78" spans="1:20" ht="20.100000000000001" customHeight="1" x14ac:dyDescent="0.25">
      <c r="A78" s="20"/>
      <c r="B78" s="98" t="s">
        <v>85</v>
      </c>
      <c r="C78" s="99"/>
      <c r="D78" s="99"/>
      <c r="E78" s="99"/>
      <c r="F78" s="24"/>
      <c r="G78" s="97"/>
      <c r="H78" s="97"/>
      <c r="I78" s="97"/>
      <c r="J78" s="97"/>
      <c r="K78" s="96"/>
      <c r="L78" s="96"/>
      <c r="M78" s="101"/>
      <c r="N78" s="101"/>
      <c r="O78" s="19"/>
      <c r="P78" s="19"/>
      <c r="Q78" s="19"/>
      <c r="R78" s="19"/>
      <c r="S78" s="19"/>
      <c r="T78" s="19"/>
    </row>
    <row r="79" spans="1:20" ht="66.75" customHeight="1" x14ac:dyDescent="0.25">
      <c r="A79" s="20">
        <v>1</v>
      </c>
      <c r="B79" s="102" t="s">
        <v>67</v>
      </c>
      <c r="C79" s="103"/>
      <c r="D79" s="103"/>
      <c r="E79" s="103"/>
      <c r="F79" s="24" t="s">
        <v>31</v>
      </c>
      <c r="G79" s="77" t="s">
        <v>32</v>
      </c>
      <c r="H79" s="78"/>
      <c r="I79" s="133">
        <f>(I71/I77)/(I72/I77)*100</f>
        <v>21.958733040831298</v>
      </c>
      <c r="J79" s="133"/>
      <c r="K79" s="110"/>
      <c r="L79" s="110"/>
      <c r="M79" s="110">
        <f>I79</f>
        <v>21.958733040831298</v>
      </c>
      <c r="N79" s="110"/>
      <c r="O79" s="48">
        <f>(O71/O77)/(O72/O77)*100</f>
        <v>21.606093355181979</v>
      </c>
      <c r="P79" s="48"/>
      <c r="Q79" s="48">
        <f>O79</f>
        <v>21.606093355181979</v>
      </c>
      <c r="R79" s="48">
        <f>O79-I79</f>
        <v>-0.35263968564931858</v>
      </c>
      <c r="S79" s="48"/>
      <c r="T79" s="48">
        <f>R79</f>
        <v>-0.35263968564931858</v>
      </c>
    </row>
    <row r="80" spans="1:20" ht="47.25" customHeight="1" x14ac:dyDescent="0.25">
      <c r="A80" s="20">
        <v>2</v>
      </c>
      <c r="B80" s="138" t="s">
        <v>68</v>
      </c>
      <c r="C80" s="138"/>
      <c r="D80" s="138"/>
      <c r="E80" s="138"/>
      <c r="F80" s="23" t="s">
        <v>31</v>
      </c>
      <c r="G80" s="97" t="s">
        <v>32</v>
      </c>
      <c r="H80" s="97"/>
      <c r="I80" s="139">
        <f>I71/I72*100</f>
        <v>21.958733040831298</v>
      </c>
      <c r="J80" s="139"/>
      <c r="K80" s="140"/>
      <c r="L80" s="140"/>
      <c r="M80" s="140">
        <f>I80</f>
        <v>21.958733040831298</v>
      </c>
      <c r="N80" s="140"/>
      <c r="O80" s="47">
        <f>O71/O72*100</f>
        <v>21.606093355181979</v>
      </c>
      <c r="P80" s="47"/>
      <c r="Q80" s="47">
        <f>O80</f>
        <v>21.606093355181979</v>
      </c>
      <c r="R80" s="47">
        <f>O80-I80</f>
        <v>-0.35263968564931858</v>
      </c>
      <c r="S80" s="47"/>
      <c r="T80" s="47">
        <f>R80</f>
        <v>-0.35263968564931858</v>
      </c>
    </row>
    <row r="81" spans="1:20" ht="21" customHeight="1" x14ac:dyDescent="0.25">
      <c r="A81" s="20"/>
      <c r="B81" s="85" t="s">
        <v>95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7"/>
    </row>
    <row r="82" spans="1:20" ht="17.25" customHeight="1" x14ac:dyDescent="0.25">
      <c r="A82" s="18"/>
      <c r="B82" s="71" t="s">
        <v>93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</row>
    <row r="83" spans="1:20" x14ac:dyDescent="0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</row>
    <row r="84" spans="1:20" ht="15.75" x14ac:dyDescent="0.25">
      <c r="B84" s="56" t="s">
        <v>79</v>
      </c>
      <c r="C84" s="17"/>
      <c r="D84" s="17"/>
      <c r="E84" s="17"/>
    </row>
    <row r="85" spans="1:20" ht="15.75" x14ac:dyDescent="0.25">
      <c r="B85" s="56"/>
      <c r="C85" s="17"/>
      <c r="D85" s="17"/>
      <c r="E85" s="17"/>
    </row>
    <row r="86" spans="1:20" ht="15.75" x14ac:dyDescent="0.25">
      <c r="B86" s="56" t="s">
        <v>90</v>
      </c>
      <c r="C86" s="17"/>
      <c r="D86" s="17"/>
      <c r="E86" s="17"/>
    </row>
    <row r="88" spans="1:20" ht="15.75" x14ac:dyDescent="0.25">
      <c r="B88" s="5" t="s">
        <v>23</v>
      </c>
    </row>
    <row r="89" spans="1:20" ht="15.75" x14ac:dyDescent="0.25">
      <c r="B89" s="13" t="s">
        <v>24</v>
      </c>
      <c r="H89" s="130"/>
      <c r="I89" s="130"/>
      <c r="M89" s="124" t="s">
        <v>27</v>
      </c>
      <c r="N89" s="124"/>
    </row>
    <row r="90" spans="1:20" x14ac:dyDescent="0.25">
      <c r="H90" s="131" t="s">
        <v>25</v>
      </c>
      <c r="I90" s="131"/>
      <c r="M90" s="14" t="s">
        <v>26</v>
      </c>
    </row>
    <row r="91" spans="1:20" x14ac:dyDescent="0.25">
      <c r="H91" s="59"/>
      <c r="I91" s="59"/>
      <c r="M91" s="14"/>
    </row>
    <row r="92" spans="1:20" ht="15.75" x14ac:dyDescent="0.25">
      <c r="B92" s="42" t="s">
        <v>87</v>
      </c>
    </row>
    <row r="93" spans="1:20" ht="15.75" x14ac:dyDescent="0.25">
      <c r="B93" s="42" t="s">
        <v>88</v>
      </c>
      <c r="H93" s="130"/>
      <c r="I93" s="130"/>
      <c r="M93" s="124" t="s">
        <v>89</v>
      </c>
      <c r="N93" s="124"/>
    </row>
    <row r="94" spans="1:20" x14ac:dyDescent="0.25">
      <c r="H94" s="131" t="s">
        <v>25</v>
      </c>
      <c r="I94" s="131"/>
      <c r="M94" s="14" t="s">
        <v>26</v>
      </c>
    </row>
  </sheetData>
  <mergeCells count="184">
    <mergeCell ref="B57:E57"/>
    <mergeCell ref="G57:H57"/>
    <mergeCell ref="I57:J57"/>
    <mergeCell ref="K57:L57"/>
    <mergeCell ref="M57:N57"/>
    <mergeCell ref="M80:N80"/>
    <mergeCell ref="K80:L80"/>
    <mergeCell ref="B72:E72"/>
    <mergeCell ref="G72:H72"/>
    <mergeCell ref="I72:J72"/>
    <mergeCell ref="M75:N75"/>
    <mergeCell ref="M78:N78"/>
    <mergeCell ref="M79:N79"/>
    <mergeCell ref="B80:E80"/>
    <mergeCell ref="G80:H80"/>
    <mergeCell ref="I80:J80"/>
    <mergeCell ref="K78:L78"/>
    <mergeCell ref="B79:E79"/>
    <mergeCell ref="B75:E75"/>
    <mergeCell ref="G76:H76"/>
    <mergeCell ref="I76:J76"/>
    <mergeCell ref="G71:H71"/>
    <mergeCell ref="I71:J71"/>
    <mergeCell ref="K74:L74"/>
    <mergeCell ref="G75:H75"/>
    <mergeCell ref="K72:L72"/>
    <mergeCell ref="M39:N39"/>
    <mergeCell ref="B41:E41"/>
    <mergeCell ref="I39:J39"/>
    <mergeCell ref="K39:L39"/>
    <mergeCell ref="M68:N68"/>
    <mergeCell ref="K71:L71"/>
    <mergeCell ref="M71:N71"/>
    <mergeCell ref="K65:L65"/>
    <mergeCell ref="K59:L59"/>
    <mergeCell ref="K62:L62"/>
    <mergeCell ref="H94:I94"/>
    <mergeCell ref="A55:A56"/>
    <mergeCell ref="H93:I93"/>
    <mergeCell ref="M93:N93"/>
    <mergeCell ref="F55:F56"/>
    <mergeCell ref="G59:H59"/>
    <mergeCell ref="I59:J59"/>
    <mergeCell ref="I75:J75"/>
    <mergeCell ref="G79:H79"/>
    <mergeCell ref="I79:J79"/>
    <mergeCell ref="H89:I89"/>
    <mergeCell ref="H90:I90"/>
    <mergeCell ref="O55:Q55"/>
    <mergeCell ref="B64:E64"/>
    <mergeCell ref="B65:E65"/>
    <mergeCell ref="B67:E67"/>
    <mergeCell ref="B68:E68"/>
    <mergeCell ref="G62:H62"/>
    <mergeCell ref="I62:J62"/>
    <mergeCell ref="G67:H67"/>
    <mergeCell ref="M41:N41"/>
    <mergeCell ref="G63:H63"/>
    <mergeCell ref="I63:J63"/>
    <mergeCell ref="G64:H64"/>
    <mergeCell ref="K48:L48"/>
    <mergeCell ref="K49:L49"/>
    <mergeCell ref="M49:N49"/>
    <mergeCell ref="M59:N59"/>
    <mergeCell ref="M62:N62"/>
    <mergeCell ref="K70:L70"/>
    <mergeCell ref="B55:E56"/>
    <mergeCell ref="M67:N67"/>
    <mergeCell ref="G74:H74"/>
    <mergeCell ref="I74:J74"/>
    <mergeCell ref="M63:N63"/>
    <mergeCell ref="B61:T61"/>
    <mergeCell ref="M56:N56"/>
    <mergeCell ref="K68:L68"/>
    <mergeCell ref="M72:N72"/>
    <mergeCell ref="M89:N89"/>
    <mergeCell ref="G55:H56"/>
    <mergeCell ref="I55:N55"/>
    <mergeCell ref="K79:L79"/>
    <mergeCell ref="G77:H77"/>
    <mergeCell ref="I77:J77"/>
    <mergeCell ref="G78:H78"/>
    <mergeCell ref="I56:J56"/>
    <mergeCell ref="I68:J68"/>
    <mergeCell ref="M77:N77"/>
    <mergeCell ref="I48:J48"/>
    <mergeCell ref="M38:N38"/>
    <mergeCell ref="I37:N37"/>
    <mergeCell ref="M48:N48"/>
    <mergeCell ref="A37:A38"/>
    <mergeCell ref="B39:E39"/>
    <mergeCell ref="A47:A48"/>
    <mergeCell ref="F47:H47"/>
    <mergeCell ref="B47:E48"/>
    <mergeCell ref="I41:J41"/>
    <mergeCell ref="B40:E40"/>
    <mergeCell ref="O47:Q47"/>
    <mergeCell ref="B49:E49"/>
    <mergeCell ref="I49:J49"/>
    <mergeCell ref="B42:E42"/>
    <mergeCell ref="O37:Q37"/>
    <mergeCell ref="F37:H37"/>
    <mergeCell ref="B37:E38"/>
    <mergeCell ref="K38:L38"/>
    <mergeCell ref="I38:J38"/>
    <mergeCell ref="K56:L56"/>
    <mergeCell ref="K76:L76"/>
    <mergeCell ref="K77:L77"/>
    <mergeCell ref="R55:T55"/>
    <mergeCell ref="K75:L75"/>
    <mergeCell ref="M74:N74"/>
    <mergeCell ref="K63:L63"/>
    <mergeCell ref="K64:L64"/>
    <mergeCell ref="M70:N70"/>
    <mergeCell ref="M65:N65"/>
    <mergeCell ref="I40:J40"/>
    <mergeCell ref="K41:L41"/>
    <mergeCell ref="I65:J65"/>
    <mergeCell ref="I67:J67"/>
    <mergeCell ref="B69:T69"/>
    <mergeCell ref="B58:T58"/>
    <mergeCell ref="M40:N40"/>
    <mergeCell ref="M42:N42"/>
    <mergeCell ref="M64:N64"/>
    <mergeCell ref="K67:L67"/>
    <mergeCell ref="I42:J42"/>
    <mergeCell ref="B70:E70"/>
    <mergeCell ref="B71:E71"/>
    <mergeCell ref="B74:E74"/>
    <mergeCell ref="B76:E76"/>
    <mergeCell ref="B59:E59"/>
    <mergeCell ref="B62:E62"/>
    <mergeCell ref="I64:J64"/>
    <mergeCell ref="B63:E63"/>
    <mergeCell ref="I47:N47"/>
    <mergeCell ref="I78:J78"/>
    <mergeCell ref="B78:E78"/>
    <mergeCell ref="B73:T73"/>
    <mergeCell ref="K50:L50"/>
    <mergeCell ref="G65:H65"/>
    <mergeCell ref="K42:L42"/>
    <mergeCell ref="M76:N76"/>
    <mergeCell ref="G70:H70"/>
    <mergeCell ref="G68:H68"/>
    <mergeCell ref="I70:J70"/>
    <mergeCell ref="B81:T81"/>
    <mergeCell ref="B77:E77"/>
    <mergeCell ref="K40:L40"/>
    <mergeCell ref="F9:K9"/>
    <mergeCell ref="B22:Q22"/>
    <mergeCell ref="M60:N60"/>
    <mergeCell ref="B66:T66"/>
    <mergeCell ref="B50:E50"/>
    <mergeCell ref="I50:J50"/>
    <mergeCell ref="M50:N50"/>
    <mergeCell ref="B82:T82"/>
    <mergeCell ref="C24:Q24"/>
    <mergeCell ref="C25:Q25"/>
    <mergeCell ref="C31:Q31"/>
    <mergeCell ref="C32:Q32"/>
    <mergeCell ref="C33:Q33"/>
    <mergeCell ref="G60:H60"/>
    <mergeCell ref="B60:E60"/>
    <mergeCell ref="I60:J60"/>
    <mergeCell ref="K60:L60"/>
    <mergeCell ref="B17:C17"/>
    <mergeCell ref="B14:C14"/>
    <mergeCell ref="B19:C19"/>
    <mergeCell ref="R13:S13"/>
    <mergeCell ref="R14:S14"/>
    <mergeCell ref="R16:S16"/>
    <mergeCell ref="R17:S17"/>
    <mergeCell ref="B13:C13"/>
    <mergeCell ref="B16:C16"/>
    <mergeCell ref="G17:M17"/>
    <mergeCell ref="R20:S20"/>
    <mergeCell ref="B20:C20"/>
    <mergeCell ref="J19:P19"/>
    <mergeCell ref="J20:P20"/>
    <mergeCell ref="G19:H19"/>
    <mergeCell ref="G20:H20"/>
    <mergeCell ref="E20:F20"/>
    <mergeCell ref="E19:F19"/>
    <mergeCell ref="R19:S19"/>
  </mergeCells>
  <phoneticPr fontId="16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3" manualBreakCount="3">
    <brk id="34" max="19" man="1"/>
    <brk id="65" max="19" man="1"/>
    <brk id="9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1216020</vt:lpstr>
      <vt:lpstr>'1216020'!Область_друку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2020-02-17T09:25:37Z</cp:lastPrinted>
  <dcterms:created xsi:type="dcterms:W3CDTF">2019-01-14T08:15:45Z</dcterms:created>
  <dcterms:modified xsi:type="dcterms:W3CDTF">2020-02-17T09:25:44Z</dcterms:modified>
</cp:coreProperties>
</file>