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7691" sheetId="1" r:id="rId1"/>
  </sheets>
  <definedNames>
    <definedName name="_xlnm.Print_Area" localSheetId="0">'1217691'!$A$1:$T$94</definedName>
  </definedNames>
  <calcPr calcId="152511"/>
</workbook>
</file>

<file path=xl/calcChain.xml><?xml version="1.0" encoding="utf-8"?>
<calcChain xmlns="http://schemas.openxmlformats.org/spreadsheetml/2006/main">
  <c r="P67" i="1" l="1"/>
  <c r="P80" i="1"/>
  <c r="Q80" i="1" s="1"/>
  <c r="K41" i="1"/>
  <c r="P70" i="1"/>
  <c r="K70" i="1"/>
  <c r="Q67" i="1"/>
  <c r="G41" i="1"/>
  <c r="G42" i="1"/>
  <c r="G43" i="1" s="1"/>
  <c r="P41" i="1"/>
  <c r="Q41" i="1"/>
  <c r="M70" i="1"/>
  <c r="Q61" i="1"/>
  <c r="M77" i="1"/>
  <c r="K61" i="1"/>
  <c r="K67" i="1" s="1"/>
  <c r="L43" i="1"/>
  <c r="H41" i="1"/>
  <c r="M41" i="1"/>
  <c r="M64" i="1"/>
  <c r="Q74" i="1"/>
  <c r="K42" i="1" s="1"/>
  <c r="S61" i="1"/>
  <c r="T61" i="1" s="1"/>
  <c r="S77" i="1"/>
  <c r="T77" i="1" s="1"/>
  <c r="Q77" i="1"/>
  <c r="Q64" i="1"/>
  <c r="S64" i="1"/>
  <c r="T64" i="1" s="1"/>
  <c r="S70" i="1"/>
  <c r="T70" i="1" s="1"/>
  <c r="Q70" i="1"/>
  <c r="M61" i="1"/>
  <c r="S67" i="1" l="1"/>
  <c r="T67" i="1" s="1"/>
  <c r="M67" i="1"/>
  <c r="G51" i="1"/>
  <c r="H43" i="1"/>
  <c r="K43" i="1"/>
  <c r="M42" i="1"/>
  <c r="P42" i="1"/>
  <c r="H42" i="1"/>
  <c r="K74" i="1"/>
  <c r="M74" i="1" l="1"/>
  <c r="K80" i="1"/>
  <c r="S74" i="1"/>
  <c r="T74" i="1" s="1"/>
  <c r="Q42" i="1"/>
  <c r="P43" i="1"/>
  <c r="K51" i="1"/>
  <c r="M43" i="1"/>
  <c r="G52" i="1"/>
  <c r="H52" i="1" s="1"/>
  <c r="H51" i="1"/>
  <c r="M51" i="1" l="1"/>
  <c r="K52" i="1"/>
  <c r="M52" i="1" s="1"/>
  <c r="M80" i="1"/>
  <c r="S80" i="1"/>
  <c r="T80" i="1" s="1"/>
  <c r="P51" i="1"/>
  <c r="Q43" i="1"/>
  <c r="P52" i="1" l="1"/>
  <c r="Q52" i="1" s="1"/>
  <c r="Q51" i="1"/>
</calcChain>
</file>

<file path=xl/sharedStrings.xml><?xml version="1.0" encoding="utf-8"?>
<sst xmlns="http://schemas.openxmlformats.org/spreadsheetml/2006/main" count="150" uniqueCount="97">
  <si>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</si>
  <si>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</si>
  <si>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</si>
  <si>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</si>
  <si>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</si>
  <si>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</si>
  <si>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</si>
  <si>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</si>
  <si>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</si>
  <si>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</si>
  <si>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</si>
  <si>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</si>
  <si>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</si>
  <si>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</si>
  <si>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</si>
  <si>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</si>
  <si>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</si>
  <si>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</si>
  <si>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</si>
  <si>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</si>
  <si>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</si>
  <si>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</si>
  <si>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</si>
  <si>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</si>
  <si>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</si>
  <si>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</si>
  <si>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</si>
  <si>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>грн.</t>
  </si>
  <si>
    <t>Програма утримання та розвитку житлово-комунального господарства та благоустрою м.Хмельницького на 2017-2020 роки</t>
  </si>
  <si>
    <t>обсяг видатків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</si>
  <si>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</si>
  <si>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</si>
  <si>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</si>
  <si>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</si>
  <si>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</si>
  <si>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</si>
  <si>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</si>
  <si>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</si>
  <si>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титульний список</t>
  </si>
  <si>
    <t>0490</t>
  </si>
  <si>
    <t xml:space="preserve">Спрямування коштів на житлове будівництво, реконструкцію та на ремонт житла всіх форм власності і інших будівель комунальної власності   </t>
  </si>
  <si>
    <t xml:space="preserve">Спрямування коштів на житлове будівництво, реконструкцію та на ремонт житла всіх форм власності і інших будівель комунальної власності  </t>
  </si>
  <si>
    <t>кв. м</t>
  </si>
  <si>
    <t>від 29 грудня 2018 року № 1209)</t>
  </si>
  <si>
    <t>ЗВІТ</t>
  </si>
  <si>
    <t>про виконання паспорта бюджетної програми</t>
  </si>
  <si>
    <t>місцевого бюджету на 01.01.2020 року</t>
  </si>
  <si>
    <t>(код Програмної класифікації видатків  та кредитування місцевого бюджету)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</si>
  <si>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</si>
  <si>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</si>
  <si>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</si>
  <si>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</si>
  <si>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</si>
  <si>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</si>
  <si>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</si>
  <si>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</si>
  <si>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</si>
  <si>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</si>
  <si>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Розвиток та зміцнення соціальної сфери, вирішення економічних, соціальних проблем та інших потреб міста</t>
  </si>
  <si>
    <t>Мета бюджетної програми</t>
  </si>
  <si>
    <t>Забезпечення додаткових фінансових потреб на розвиток міського господарства, соціальної сфери та інших потреб міста</t>
  </si>
  <si>
    <t>8.</t>
  </si>
  <si>
    <t>Завдання бюджетної програми</t>
  </si>
  <si>
    <t>Завдання</t>
  </si>
  <si>
    <t xml:space="preserve">Завдання 1. Спрямування коштів на житлове будівництво, реконструкцію та на ремонт житла всіх форм власності та будівель і споруд комунальної власності </t>
  </si>
  <si>
    <t>Завдання 2. Поточний ремонт об'єктів благоустрою (поточний ремонт тротуару, пішохідної доріжки)</t>
  </si>
  <si>
    <t>4.</t>
  </si>
  <si>
    <t>5.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</si>
  <si>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</si>
  <si>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</si>
  <si>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гривень</t>
  </si>
  <si>
    <t>Поточний ремонт об'єктів благоустрою (поточний ремонт тротуару, пішохідної доріжки)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</si>
  <si>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</si>
  <si>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9.</t>
  </si>
  <si>
    <t>Результативні показники бюджетної програми та аналіз їх виконання</t>
  </si>
  <si>
    <t xml:space="preserve">кількість об'єктів (будинків), на яких планується провести ремонтні роботи </t>
  </si>
  <si>
    <t>10. Узагальнений висновок про виконання бюджетної програми.</t>
  </si>
  <si>
    <t xml:space="preserve">Заступник начальника управління житлово-комунального </t>
  </si>
  <si>
    <t>господарства- начальник планово-фінансового відділу</t>
  </si>
  <si>
    <t>середні витрати на проведення ремонту одного об'єкту (будинку)</t>
  </si>
  <si>
    <t>відсоток кількості об'єктів (будинків), на яких планується проведення ремонтих робіт, в порівнянні до попереднього року</t>
  </si>
  <si>
    <t>Пояснення: відсоток кількості об'єктів (будинків), на яких планується проведення ремонтих робіт знизився в зв'язку з виконанням робіт в неповному обсязі</t>
  </si>
  <si>
    <t>Завдання 2.  Поточний ремонт об'єктів благоустрою (поточний ремонт тротуару, пішохідної доріжки)</t>
  </si>
  <si>
    <t>площа поточного ремонту тротуару, пішохідної доріжки (мощення тротуарною плиткою)</t>
  </si>
  <si>
    <t>середня вартість поточного ремонту 1 кв. м тротуару, пішохідної доріжки</t>
  </si>
  <si>
    <t xml:space="preserve">Пояснення: фактичне використання коштів відповідно до актів виконаних робіт, роботи виконані не в повному обсязі </t>
  </si>
  <si>
    <t>Н. Вітковська</t>
  </si>
  <si>
    <t>Виконання бюджетної програми становить 97,6 % до затверджених призначень в 2019 р.</t>
  </si>
  <si>
    <t>(найменування відповідального виконавця)</t>
  </si>
  <si>
    <t>Фактичні результативні показники, досягнуті за рахунок касових видатків (наданих кредитів з бюджету)</t>
  </si>
  <si>
    <t>Пояснення: кошти недоосвоєні в зв'язку з тим, що не здійсненоено роботи з утеплення технічного поверху будинку на вул. Спортивна, 11</t>
  </si>
  <si>
    <t>Пояснення: не здійснено роботи з утеплення технічного поверху будинку на вул. Спортивна, 11</t>
  </si>
  <si>
    <t>Пояснення: середні витрати змінились, тому що не здійснено роботи з утеплення технічного поверху 1 будинку та збільшилися витрати на виконання інших робіт</t>
  </si>
  <si>
    <t>Пояснення: економія коштів, роботи виконані</t>
  </si>
  <si>
    <r>
      <rPr>
        <b/>
        <sz val="12"/>
        <rFont val="Times New Roman"/>
        <family val="1"/>
        <charset val="204"/>
      </rPr>
      <t>Пояснення:</t>
    </r>
    <r>
      <rPr>
        <sz val="12"/>
        <rFont val="Times New Roman"/>
        <family val="1"/>
        <charset val="204"/>
      </rPr>
      <t xml:space="preserve"> площа поточного ремонту тротуару, пішохідної доріжки змінилися по факту виконання робіт</t>
    </r>
  </si>
  <si>
    <r>
      <rPr>
        <b/>
        <sz val="12"/>
        <rFont val="Times New Roman"/>
        <family val="1"/>
        <charset val="204"/>
      </rPr>
      <t xml:space="preserve">Пояснення: </t>
    </r>
    <r>
      <rPr>
        <sz val="12"/>
        <rFont val="Times New Roman"/>
        <family val="1"/>
        <charset val="204"/>
      </rPr>
      <t>середні витрати змінилися за рахунок фактичних обсягів робіт та підвищення вартості матеріалів</t>
    </r>
  </si>
  <si>
    <t>Аналіз стану виконання результативних показників: завдання 1. недовиконання показників повязано з тим, що не здійсненоено роботи з утеплення технічного поверху будинку на вул. Спортивна, 11; завдання 2. виникла економія коштів по факту виконаних обсягів робіт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</si>
</sst>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7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64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1" fillId="0" borderId="0" xfId="0" applyFont="1"/>
    <xf numFmtId="0" fontId="11" fillId="0" borderId="1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2" xfId="0" applyFont="1" applyBorder="1" applyAlignment="1">
      <alignment vertical="center" wrapText="1"/>
    </xf>
    <xf numFmtId="0" fontId="11" fillId="0" borderId="2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2" fillId="0" borderId="0" xfId="0" applyFont="1"/>
    <xf numFmtId="0" fontId="11" fillId="0" borderId="2" xfId="0" applyFont="1" applyBorder="1" applyAlignment="1">
      <alignment horizontal="center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/>
    <xf numFmtId="4" fontId="11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174" fontId="1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74" fontId="9" fillId="0" borderId="0" xfId="0" applyNumberFormat="1" applyFont="1" applyBorder="1" applyAlignment="1">
      <alignment horizontal="center" vertical="center" wrapText="1"/>
    </xf>
    <xf numFmtId="17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11" fillId="0" borderId="3" xfId="0" applyFont="1" applyBorder="1" applyAlignme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3" applyFont="1" applyBorder="1" applyAlignment="1">
      <alignment vertical="top"/>
    </xf>
    <xf numFmtId="49" fontId="2" fillId="0" borderId="0" xfId="3" applyNumberFormat="1" applyFont="1" applyBorder="1" applyAlignment="1">
      <alignment horizontal="center"/>
    </xf>
    <xf numFmtId="0" fontId="9" fillId="0" borderId="0" xfId="3" applyFont="1" applyBorder="1" applyAlignment="1">
      <alignment vertical="top"/>
    </xf>
    <xf numFmtId="0" fontId="10" fillId="0" borderId="0" xfId="0" applyFont="1" applyBorder="1" applyAlignment="1"/>
    <xf numFmtId="0" fontId="0" fillId="0" borderId="0" xfId="0" applyAlignment="1">
      <alignment horizontal="left"/>
    </xf>
    <xf numFmtId="4" fontId="11" fillId="0" borderId="0" xfId="0" applyNumberFormat="1" applyFont="1" applyBorder="1" applyAlignment="1">
      <alignment vertical="center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3" applyFont="1"/>
    <xf numFmtId="0" fontId="2" fillId="0" borderId="1" xfId="3" applyFont="1" applyBorder="1"/>
    <xf numFmtId="0" fontId="0" fillId="0" borderId="1" xfId="0" applyBorder="1" applyAlignment="1">
      <alignment horizontal="left"/>
    </xf>
    <xf numFmtId="0" fontId="2" fillId="0" borderId="0" xfId="3" applyFont="1" applyBorder="1"/>
    <xf numFmtId="0" fontId="2" fillId="0" borderId="0" xfId="0" applyFont="1" applyBorder="1" applyAlignment="1">
      <alignment horizontal="left"/>
    </xf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0" fontId="2" fillId="0" borderId="2" xfId="0" applyFont="1" applyBorder="1" applyAlignment="1">
      <alignment horizontal="center" vertical="center"/>
    </xf>
    <xf numFmtId="0" fontId="2" fillId="0" borderId="0" xfId="2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6" fillId="0" borderId="0" xfId="0" applyFont="1"/>
    <xf numFmtId="0" fontId="16" fillId="0" borderId="2" xfId="0" applyFont="1" applyBorder="1" applyAlignment="1">
      <alignment horizontal="center"/>
    </xf>
    <xf numFmtId="0" fontId="2" fillId="0" borderId="0" xfId="1" applyFont="1" applyAlignment="1"/>
    <xf numFmtId="0" fontId="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4" fontId="11" fillId="0" borderId="6" xfId="0" applyNumberFormat="1" applyFont="1" applyBorder="1" applyAlignment="1">
      <alignment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3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0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justify"/>
    </xf>
    <xf numFmtId="0" fontId="10" fillId="0" borderId="0" xfId="0" applyFont="1" applyBorder="1" applyAlignment="1">
      <alignment horizontal="center" vertical="justify"/>
    </xf>
    <xf numFmtId="0" fontId="11" fillId="0" borderId="0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2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2" fontId="14" fillId="0" borderId="4" xfId="0" applyNumberFormat="1" applyFont="1" applyBorder="1" applyAlignment="1">
      <alignment vertical="center" wrapText="1"/>
    </xf>
    <xf numFmtId="2" fontId="14" fillId="0" borderId="5" xfId="0" applyNumberFormat="1" applyFont="1" applyBorder="1" applyAlignment="1">
      <alignment vertical="center" wrapText="1"/>
    </xf>
    <xf numFmtId="2" fontId="14" fillId="0" borderId="6" xfId="0" applyNumberFormat="1" applyFont="1" applyBorder="1" applyAlignment="1">
      <alignment vertical="center" wrapText="1"/>
    </xf>
    <xf numFmtId="0" fontId="11" fillId="2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2" fillId="0" borderId="2" xfId="2" applyFont="1" applyBorder="1" applyAlignment="1">
      <alignment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left" wrapText="1"/>
    </xf>
    <xf numFmtId="4" fontId="11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3" fontId="9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3" fontId="11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7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9" fillId="0" borderId="4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17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zoomScaleNormal="100" zoomScaleSheetLayoutView="100" workbookViewId="0">
      <selection activeCell="B68" sqref="B68:T68"/>
    </sheetView>
  </sheetViews>
  <sheetFormatPr defaultRowHeight="15" x14ac:dyDescent="0.25"/>
  <cols>
    <col min="1" max="1" width="4.85546875" style="5" customWidth="1"/>
    <col min="2" max="2" width="14.42578125" style="5" customWidth="1"/>
    <col min="3" max="3" width="8.7109375" style="5" customWidth="1"/>
    <col min="4" max="4" width="9.140625" style="5"/>
    <col min="5" max="5" width="7.140625" style="5" customWidth="1"/>
    <col min="6" max="6" width="12.7109375" style="5" customWidth="1"/>
    <col min="7" max="7" width="13.7109375" style="5" customWidth="1"/>
    <col min="8" max="8" width="12.7109375" style="5" customWidth="1"/>
    <col min="9" max="9" width="5.85546875" style="5" customWidth="1"/>
    <col min="10" max="10" width="7.42578125" style="5" customWidth="1"/>
    <col min="11" max="11" width="8.7109375" style="5" customWidth="1"/>
    <col min="12" max="12" width="8" style="5" customWidth="1"/>
    <col min="13" max="13" width="9.140625" style="5"/>
    <col min="14" max="14" width="6.140625" style="5" customWidth="1"/>
    <col min="15" max="15" width="13" style="5" customWidth="1"/>
    <col min="16" max="16" width="13.5703125" style="5" customWidth="1"/>
    <col min="17" max="17" width="14.140625" style="5" customWidth="1"/>
    <col min="18" max="18" width="10.85546875" style="5" customWidth="1"/>
    <col min="19" max="19" width="12" style="5" customWidth="1"/>
    <col min="20" max="20" width="11.7109375" style="5" customWidth="1"/>
    <col min="21" max="16384" width="9.140625" style="5"/>
  </cols>
  <sheetData>
    <row r="1" spans="1:20" x14ac:dyDescent="0.25">
      <c r="M1" s="2" t="s">
        <v>7</v>
      </c>
    </row>
    <row r="2" spans="1:20" x14ac:dyDescent="0.25">
      <c r="M2" s="2" t="s">
        <v>4</v>
      </c>
    </row>
    <row r="3" spans="1:20" x14ac:dyDescent="0.25">
      <c r="M3" s="2" t="s">
        <v>5</v>
      </c>
    </row>
    <row r="4" spans="1:20" x14ac:dyDescent="0.25">
      <c r="M4" s="3" t="s">
        <v>6</v>
      </c>
    </row>
    <row r="5" spans="1:20" x14ac:dyDescent="0.25">
      <c r="M5" s="3" t="s">
        <v>43</v>
      </c>
    </row>
    <row r="8" spans="1:20" x14ac:dyDescent="0.25">
      <c r="G8" s="38"/>
      <c r="H8" s="39"/>
      <c r="I8" s="39"/>
      <c r="J8" s="40" t="s">
        <v>44</v>
      </c>
      <c r="K8" s="39"/>
      <c r="L8" s="38"/>
      <c r="M8" s="39"/>
    </row>
    <row r="9" spans="1:20" ht="15.75" x14ac:dyDescent="0.25">
      <c r="F9" s="35"/>
      <c r="G9" s="91" t="s">
        <v>45</v>
      </c>
      <c r="H9" s="91"/>
      <c r="I9" s="91"/>
      <c r="J9" s="91"/>
      <c r="K9" s="91"/>
      <c r="L9" s="91"/>
      <c r="M9" s="91"/>
    </row>
    <row r="10" spans="1:20" ht="15.75" x14ac:dyDescent="0.25">
      <c r="F10" s="35"/>
      <c r="G10" s="91" t="s">
        <v>46</v>
      </c>
      <c r="H10" s="91"/>
      <c r="I10" s="91"/>
      <c r="J10" s="91"/>
      <c r="K10" s="91"/>
      <c r="L10" s="91"/>
      <c r="M10" s="91"/>
    </row>
    <row r="13" spans="1:20" ht="15.75" x14ac:dyDescent="0.25">
      <c r="A13" s="41" t="s">
        <v>0</v>
      </c>
      <c r="B13" s="87">
        <v>1200000</v>
      </c>
      <c r="C13" s="87"/>
      <c r="E13" s="6"/>
      <c r="F13" s="1" t="s">
        <v>1</v>
      </c>
      <c r="G13" s="6"/>
      <c r="H13" s="6"/>
      <c r="I13" s="6"/>
      <c r="J13" s="6"/>
      <c r="K13" s="6"/>
      <c r="L13" s="6"/>
      <c r="M13" s="6"/>
      <c r="S13" s="88" t="s">
        <v>53</v>
      </c>
      <c r="T13" s="88"/>
    </row>
    <row r="14" spans="1:20" ht="56.25" customHeight="1" x14ac:dyDescent="0.25">
      <c r="A14" s="41"/>
      <c r="B14" s="83" t="s">
        <v>47</v>
      </c>
      <c r="C14" s="83"/>
      <c r="E14" s="37"/>
      <c r="F14" s="92" t="s">
        <v>51</v>
      </c>
      <c r="G14" s="92"/>
      <c r="H14" s="92"/>
      <c r="I14" s="92"/>
      <c r="J14" s="92"/>
      <c r="K14" s="92"/>
      <c r="L14" s="92"/>
      <c r="S14" s="89" t="s">
        <v>54</v>
      </c>
      <c r="T14" s="89"/>
    </row>
    <row r="15" spans="1:20" ht="15.75" x14ac:dyDescent="0.25">
      <c r="A15" s="41"/>
      <c r="B15" s="7"/>
      <c r="S15" s="46"/>
      <c r="T15" s="46"/>
    </row>
    <row r="16" spans="1:20" ht="15.75" x14ac:dyDescent="0.25">
      <c r="A16" s="41" t="s">
        <v>2</v>
      </c>
      <c r="B16" s="87">
        <v>1210000</v>
      </c>
      <c r="C16" s="87"/>
      <c r="E16" s="6"/>
      <c r="F16" s="1" t="s">
        <v>1</v>
      </c>
      <c r="G16" s="6"/>
      <c r="H16" s="6"/>
      <c r="I16" s="6"/>
      <c r="J16" s="6"/>
      <c r="K16" s="6"/>
      <c r="L16" s="6"/>
      <c r="M16" s="6"/>
      <c r="S16" s="88" t="s">
        <v>53</v>
      </c>
      <c r="T16" s="88"/>
    </row>
    <row r="17" spans="1:26" ht="54.75" customHeight="1" x14ac:dyDescent="0.25">
      <c r="A17" s="41"/>
      <c r="B17" s="83" t="s">
        <v>47</v>
      </c>
      <c r="C17" s="83"/>
      <c r="E17" s="8"/>
      <c r="F17" s="93" t="s">
        <v>88</v>
      </c>
      <c r="G17" s="94"/>
      <c r="H17" s="94"/>
      <c r="I17" s="94"/>
      <c r="J17" s="94"/>
      <c r="K17" s="94"/>
      <c r="L17" s="94"/>
      <c r="S17" s="89" t="s">
        <v>54</v>
      </c>
      <c r="T17" s="89"/>
    </row>
    <row r="18" spans="1:26" ht="15.75" x14ac:dyDescent="0.25">
      <c r="A18" s="41"/>
      <c r="B18" s="7"/>
      <c r="S18" s="46"/>
      <c r="T18" s="46"/>
    </row>
    <row r="19" spans="1:26" ht="68.25" customHeight="1" x14ac:dyDescent="0.25">
      <c r="A19" s="41" t="s">
        <v>3</v>
      </c>
      <c r="B19" s="87">
        <v>1217691</v>
      </c>
      <c r="C19" s="87"/>
      <c r="D19" s="43"/>
      <c r="E19" s="85">
        <v>7691</v>
      </c>
      <c r="F19" s="85"/>
      <c r="G19" s="84" t="s">
        <v>39</v>
      </c>
      <c r="H19" s="84"/>
      <c r="I19" s="45"/>
      <c r="J19" s="81" t="s">
        <v>48</v>
      </c>
      <c r="K19" s="81"/>
      <c r="L19" s="81"/>
      <c r="M19" s="81"/>
      <c r="N19" s="81"/>
      <c r="O19" s="81"/>
      <c r="P19" s="81"/>
      <c r="Q19" s="81"/>
      <c r="S19" s="90">
        <v>22201100000</v>
      </c>
      <c r="T19" s="90"/>
    </row>
    <row r="20" spans="1:26" ht="66" customHeight="1" x14ac:dyDescent="0.25">
      <c r="A20" s="41"/>
      <c r="B20" s="83" t="s">
        <v>47</v>
      </c>
      <c r="C20" s="83"/>
      <c r="D20" s="42"/>
      <c r="E20" s="82" t="s">
        <v>49</v>
      </c>
      <c r="F20" s="82"/>
      <c r="G20" s="83" t="s">
        <v>50</v>
      </c>
      <c r="H20" s="83"/>
      <c r="I20" s="44"/>
      <c r="J20" s="86" t="s">
        <v>52</v>
      </c>
      <c r="K20" s="86"/>
      <c r="L20" s="86"/>
      <c r="M20" s="86"/>
      <c r="N20" s="86"/>
      <c r="O20" s="86"/>
      <c r="P20" s="86"/>
      <c r="Q20" s="86"/>
      <c r="S20" s="89" t="s">
        <v>55</v>
      </c>
      <c r="T20" s="89"/>
    </row>
    <row r="21" spans="1:26" ht="15.75" x14ac:dyDescent="0.25">
      <c r="A21" s="41"/>
    </row>
    <row r="22" spans="1:26" ht="15.75" x14ac:dyDescent="0.25">
      <c r="A22" s="48" t="s">
        <v>66</v>
      </c>
      <c r="B22" s="79" t="s">
        <v>56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46"/>
      <c r="T22" s="46"/>
      <c r="U22" s="49"/>
      <c r="V22" s="49"/>
      <c r="W22" s="49"/>
      <c r="X22" s="49"/>
    </row>
    <row r="23" spans="1:26" ht="15.75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57"/>
      <c r="S23" s="57"/>
      <c r="T23" s="57"/>
      <c r="U23" s="49"/>
      <c r="V23" s="49"/>
      <c r="W23" s="49"/>
      <c r="X23" s="49"/>
    </row>
    <row r="24" spans="1:26" ht="19.5" customHeight="1" x14ac:dyDescent="0.25">
      <c r="A24" s="50"/>
      <c r="B24" s="36" t="s">
        <v>16</v>
      </c>
      <c r="C24" s="80" t="s">
        <v>57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61"/>
      <c r="T24" s="61"/>
      <c r="U24" s="49"/>
      <c r="V24" s="49"/>
      <c r="W24" s="49"/>
      <c r="X24" s="49"/>
    </row>
    <row r="25" spans="1:26" ht="21.75" customHeight="1" x14ac:dyDescent="0.25">
      <c r="A25" s="50"/>
      <c r="B25" s="36">
        <v>1</v>
      </c>
      <c r="C25" s="72" t="s">
        <v>58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61"/>
      <c r="S25" s="61"/>
      <c r="T25" s="61"/>
      <c r="U25" s="49"/>
      <c r="V25" s="49"/>
      <c r="W25" s="49"/>
      <c r="X25" s="49"/>
    </row>
    <row r="26" spans="1:26" ht="15.75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1:26" ht="15.75" x14ac:dyDescent="0.25">
      <c r="A27" s="48" t="s">
        <v>67</v>
      </c>
      <c r="B27" s="51" t="s">
        <v>59</v>
      </c>
      <c r="C27" s="51"/>
      <c r="D27" s="51"/>
      <c r="E27" s="52" t="s">
        <v>60</v>
      </c>
      <c r="F27" s="52"/>
      <c r="G27" s="52"/>
      <c r="H27" s="52"/>
      <c r="I27" s="52"/>
      <c r="J27" s="52"/>
      <c r="K27" s="52"/>
      <c r="L27" s="52"/>
      <c r="M27" s="52"/>
      <c r="N27" s="53"/>
      <c r="O27" s="53"/>
      <c r="P27" s="53"/>
      <c r="Q27" s="53"/>
      <c r="R27" s="57"/>
      <c r="S27" s="57"/>
      <c r="T27" s="57"/>
      <c r="U27" s="46"/>
      <c r="V27" s="46"/>
      <c r="W27" s="46"/>
      <c r="X27" s="46"/>
    </row>
    <row r="28" spans="1:26" ht="15.75" x14ac:dyDescent="0.25">
      <c r="A28" s="46"/>
      <c r="B28" s="46"/>
      <c r="C28" s="46"/>
      <c r="D28" s="46"/>
      <c r="E28" s="54"/>
      <c r="F28" s="55"/>
      <c r="G28" s="55"/>
      <c r="H28" s="55"/>
      <c r="I28" s="55"/>
      <c r="J28" s="55"/>
      <c r="K28" s="55"/>
      <c r="L28" s="55"/>
      <c r="M28" s="56"/>
      <c r="N28" s="55"/>
      <c r="O28" s="55"/>
      <c r="P28" s="57"/>
      <c r="Q28" s="57"/>
      <c r="R28" s="57"/>
      <c r="S28" s="57"/>
      <c r="T28" s="57"/>
      <c r="U28" s="46"/>
      <c r="V28" s="46"/>
      <c r="W28" s="46"/>
      <c r="X28" s="46"/>
    </row>
    <row r="29" spans="1:26" ht="15.75" x14ac:dyDescent="0.25">
      <c r="A29" s="58" t="s">
        <v>14</v>
      </c>
      <c r="B29" s="4" t="s">
        <v>62</v>
      </c>
      <c r="C29" s="59"/>
      <c r="D29" s="4"/>
      <c r="E29" s="4"/>
      <c r="F29" s="4"/>
      <c r="G29" s="4"/>
      <c r="H29" s="4"/>
      <c r="I29" s="4"/>
      <c r="J29" s="4"/>
      <c r="K29" s="4"/>
      <c r="L29" s="4"/>
      <c r="M29" s="46"/>
      <c r="N29" s="46"/>
      <c r="O29" s="46"/>
      <c r="P29" s="46"/>
      <c r="Q29" s="46"/>
      <c r="R29" s="57"/>
      <c r="S29" s="57"/>
      <c r="T29" s="57"/>
      <c r="U29" s="46"/>
      <c r="V29" s="46"/>
      <c r="W29" s="46"/>
      <c r="X29" s="46"/>
    </row>
    <row r="30" spans="1:26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57"/>
      <c r="S30" s="57"/>
      <c r="T30" s="57"/>
      <c r="U30" s="57"/>
      <c r="V30" s="57"/>
      <c r="W30" s="57"/>
      <c r="X30" s="57"/>
      <c r="Y30" s="10"/>
      <c r="Z30" s="10"/>
    </row>
    <row r="31" spans="1:26" ht="21.75" customHeight="1" x14ac:dyDescent="0.25">
      <c r="A31" s="50"/>
      <c r="B31" s="36" t="s">
        <v>16</v>
      </c>
      <c r="C31" s="80" t="s">
        <v>63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61"/>
      <c r="T31" s="61"/>
      <c r="U31" s="61"/>
      <c r="V31" s="61"/>
      <c r="W31" s="61"/>
      <c r="X31" s="61"/>
      <c r="Y31" s="10"/>
      <c r="Z31" s="10"/>
    </row>
    <row r="32" spans="1:26" ht="24" customHeight="1" x14ac:dyDescent="0.25">
      <c r="A32" s="50"/>
      <c r="B32" s="36">
        <v>1</v>
      </c>
      <c r="C32" s="72" t="s">
        <v>64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61"/>
      <c r="T32" s="61"/>
      <c r="U32" s="61"/>
      <c r="V32" s="61"/>
      <c r="W32" s="61"/>
      <c r="X32" s="61"/>
      <c r="Y32" s="10"/>
      <c r="Z32" s="10"/>
    </row>
    <row r="33" spans="1:26" ht="21" customHeight="1" x14ac:dyDescent="0.25">
      <c r="A33" s="46"/>
      <c r="B33" s="60">
        <v>2</v>
      </c>
      <c r="C33" s="73" t="s">
        <v>65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62"/>
      <c r="T33" s="62"/>
      <c r="U33" s="62"/>
      <c r="V33" s="62"/>
      <c r="W33" s="62"/>
      <c r="X33" s="62"/>
      <c r="Y33" s="10"/>
      <c r="Z33" s="10"/>
    </row>
    <row r="34" spans="1:26" x14ac:dyDescent="0.25">
      <c r="A34" s="10"/>
      <c r="B34" s="34"/>
      <c r="C34" s="47"/>
      <c r="D34" s="13"/>
      <c r="E34" s="47"/>
      <c r="F34" s="13"/>
      <c r="G34" s="34"/>
      <c r="H34" s="34"/>
      <c r="I34" s="47"/>
      <c r="J34" s="13"/>
      <c r="K34" s="47"/>
      <c r="L34" s="13"/>
      <c r="M34" s="47"/>
      <c r="N34" s="13"/>
      <c r="O34" s="34"/>
      <c r="P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A35" s="10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10"/>
    </row>
    <row r="36" spans="1:26" ht="15.75" x14ac:dyDescent="0.25">
      <c r="A36" s="41" t="s">
        <v>17</v>
      </c>
      <c r="B36" s="63" t="s">
        <v>68</v>
      </c>
    </row>
    <row r="37" spans="1:26" ht="15.75" x14ac:dyDescent="0.25">
      <c r="B37" s="4"/>
      <c r="Q37" s="5" t="s">
        <v>70</v>
      </c>
    </row>
    <row r="38" spans="1:26" ht="31.5" customHeight="1" x14ac:dyDescent="0.25">
      <c r="A38" s="144" t="s">
        <v>16</v>
      </c>
      <c r="B38" s="115" t="s">
        <v>13</v>
      </c>
      <c r="C38" s="116"/>
      <c r="D38" s="116"/>
      <c r="E38" s="117"/>
      <c r="F38" s="135" t="s">
        <v>11</v>
      </c>
      <c r="G38" s="135"/>
      <c r="H38" s="135"/>
      <c r="I38" s="135" t="s">
        <v>69</v>
      </c>
      <c r="J38" s="135"/>
      <c r="K38" s="135"/>
      <c r="L38" s="135"/>
      <c r="M38" s="135"/>
      <c r="N38" s="135"/>
      <c r="O38" s="143" t="s">
        <v>12</v>
      </c>
      <c r="P38" s="135"/>
      <c r="Q38" s="135"/>
      <c r="R38" s="10"/>
    </row>
    <row r="39" spans="1:26" ht="30" x14ac:dyDescent="0.25">
      <c r="A39" s="145"/>
      <c r="B39" s="118"/>
      <c r="C39" s="119"/>
      <c r="D39" s="119"/>
      <c r="E39" s="120"/>
      <c r="F39" s="9" t="s">
        <v>8</v>
      </c>
      <c r="G39" s="9" t="s">
        <v>9</v>
      </c>
      <c r="H39" s="9" t="s">
        <v>10</v>
      </c>
      <c r="I39" s="135" t="s">
        <v>8</v>
      </c>
      <c r="J39" s="135"/>
      <c r="K39" s="121" t="s">
        <v>9</v>
      </c>
      <c r="L39" s="122"/>
      <c r="M39" s="135" t="s">
        <v>10</v>
      </c>
      <c r="N39" s="135"/>
      <c r="O39" s="11" t="s">
        <v>8</v>
      </c>
      <c r="P39" s="9" t="s">
        <v>9</v>
      </c>
      <c r="Q39" s="9" t="s">
        <v>10</v>
      </c>
      <c r="R39" s="10"/>
    </row>
    <row r="40" spans="1:26" x14ac:dyDescent="0.25">
      <c r="A40" s="17">
        <v>1</v>
      </c>
      <c r="B40" s="135">
        <v>2</v>
      </c>
      <c r="C40" s="135"/>
      <c r="D40" s="135"/>
      <c r="E40" s="135"/>
      <c r="F40" s="9">
        <v>3</v>
      </c>
      <c r="G40" s="9">
        <v>4</v>
      </c>
      <c r="H40" s="9">
        <v>5</v>
      </c>
      <c r="I40" s="135">
        <v>6</v>
      </c>
      <c r="J40" s="135"/>
      <c r="K40" s="121">
        <v>7</v>
      </c>
      <c r="L40" s="122"/>
      <c r="M40" s="121">
        <v>8</v>
      </c>
      <c r="N40" s="122"/>
      <c r="O40" s="9">
        <v>9</v>
      </c>
      <c r="P40" s="9">
        <v>10</v>
      </c>
      <c r="Q40" s="9">
        <v>11</v>
      </c>
      <c r="R40" s="13"/>
    </row>
    <row r="41" spans="1:26" ht="66" customHeight="1" x14ac:dyDescent="0.25">
      <c r="A41" s="64">
        <v>1</v>
      </c>
      <c r="B41" s="139" t="s">
        <v>40</v>
      </c>
      <c r="C41" s="139"/>
      <c r="D41" s="139"/>
      <c r="E41" s="139"/>
      <c r="F41" s="18"/>
      <c r="G41" s="18">
        <f>750000+53137</f>
        <v>803137</v>
      </c>
      <c r="H41" s="18">
        <f>F41+G41</f>
        <v>803137</v>
      </c>
      <c r="I41" s="140"/>
      <c r="J41" s="140"/>
      <c r="K41" s="140">
        <f>P61</f>
        <v>781933.45</v>
      </c>
      <c r="L41" s="140"/>
      <c r="M41" s="140">
        <f>I41+K41</f>
        <v>781933.45</v>
      </c>
      <c r="N41" s="140"/>
      <c r="O41" s="18"/>
      <c r="P41" s="18">
        <f>K41-G41</f>
        <v>-21203.550000000047</v>
      </c>
      <c r="Q41" s="18">
        <f>O41+P41</f>
        <v>-21203.550000000047</v>
      </c>
      <c r="R41" s="10"/>
    </row>
    <row r="42" spans="1:26" ht="48.75" customHeight="1" x14ac:dyDescent="0.25">
      <c r="A42" s="64">
        <v>2</v>
      </c>
      <c r="B42" s="139" t="s">
        <v>71</v>
      </c>
      <c r="C42" s="139"/>
      <c r="D42" s="139"/>
      <c r="E42" s="139"/>
      <c r="F42" s="18"/>
      <c r="G42" s="18">
        <f>621000-152100-153000-117900</f>
        <v>198000</v>
      </c>
      <c r="H42" s="18">
        <f>F42+G42</f>
        <v>198000</v>
      </c>
      <c r="I42" s="140"/>
      <c r="J42" s="140"/>
      <c r="K42" s="140">
        <f>Q74</f>
        <v>194664.11</v>
      </c>
      <c r="L42" s="140"/>
      <c r="M42" s="140">
        <f>I42+K42</f>
        <v>194664.11</v>
      </c>
      <c r="N42" s="140"/>
      <c r="O42" s="18"/>
      <c r="P42" s="18">
        <f>K42-G42</f>
        <v>-3335.890000000014</v>
      </c>
      <c r="Q42" s="18">
        <f>O42+P42</f>
        <v>-3335.890000000014</v>
      </c>
      <c r="R42" s="10"/>
    </row>
    <row r="43" spans="1:26" ht="18" customHeight="1" x14ac:dyDescent="0.25">
      <c r="A43" s="12"/>
      <c r="B43" s="146" t="s">
        <v>15</v>
      </c>
      <c r="C43" s="146"/>
      <c r="D43" s="146"/>
      <c r="E43" s="146"/>
      <c r="F43" s="18"/>
      <c r="G43" s="18">
        <f>G41+G42</f>
        <v>1001137</v>
      </c>
      <c r="H43" s="18">
        <f>F43+G43</f>
        <v>1001137</v>
      </c>
      <c r="I43" s="140"/>
      <c r="J43" s="140"/>
      <c r="K43" s="140">
        <f>K41+K42</f>
        <v>976597.55999999994</v>
      </c>
      <c r="L43" s="140" t="e">
        <f>L41+L42+#REF!</f>
        <v>#REF!</v>
      </c>
      <c r="M43" s="140">
        <f>K43</f>
        <v>976597.55999999994</v>
      </c>
      <c r="N43" s="140"/>
      <c r="O43" s="18"/>
      <c r="P43" s="18">
        <f>P41+P42</f>
        <v>-24539.440000000061</v>
      </c>
      <c r="Q43" s="18">
        <f>O43+P43</f>
        <v>-24539.440000000061</v>
      </c>
    </row>
    <row r="44" spans="1:26" ht="19.5" customHeight="1" x14ac:dyDescent="0.25">
      <c r="A44" s="12"/>
      <c r="B44" s="141" t="s">
        <v>85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</row>
    <row r="45" spans="1:26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26" ht="15.75" x14ac:dyDescent="0.25">
      <c r="A46" s="41" t="s">
        <v>61</v>
      </c>
      <c r="B46" s="65" t="s">
        <v>72</v>
      </c>
    </row>
    <row r="47" spans="1:26" ht="15.75" x14ac:dyDescent="0.25">
      <c r="B47" s="4"/>
      <c r="Q47" s="5" t="s">
        <v>70</v>
      </c>
    </row>
    <row r="48" spans="1:26" ht="30.75" customHeight="1" x14ac:dyDescent="0.25">
      <c r="A48" s="144" t="s">
        <v>16</v>
      </c>
      <c r="B48" s="115" t="s">
        <v>18</v>
      </c>
      <c r="C48" s="116"/>
      <c r="D48" s="116"/>
      <c r="E48" s="117"/>
      <c r="F48" s="121" t="s">
        <v>11</v>
      </c>
      <c r="G48" s="134"/>
      <c r="H48" s="122"/>
      <c r="I48" s="121" t="s">
        <v>69</v>
      </c>
      <c r="J48" s="134"/>
      <c r="K48" s="134"/>
      <c r="L48" s="134"/>
      <c r="M48" s="134"/>
      <c r="N48" s="122"/>
      <c r="O48" s="121" t="s">
        <v>12</v>
      </c>
      <c r="P48" s="134"/>
      <c r="Q48" s="122"/>
    </row>
    <row r="49" spans="1:20" ht="33" customHeight="1" x14ac:dyDescent="0.25">
      <c r="A49" s="145"/>
      <c r="B49" s="118"/>
      <c r="C49" s="119"/>
      <c r="D49" s="119"/>
      <c r="E49" s="120"/>
      <c r="F49" s="9" t="s">
        <v>8</v>
      </c>
      <c r="G49" s="9" t="s">
        <v>9</v>
      </c>
      <c r="H49" s="9" t="s">
        <v>10</v>
      </c>
      <c r="I49" s="121" t="s">
        <v>8</v>
      </c>
      <c r="J49" s="122"/>
      <c r="K49" s="121" t="s">
        <v>9</v>
      </c>
      <c r="L49" s="122"/>
      <c r="M49" s="121" t="s">
        <v>10</v>
      </c>
      <c r="N49" s="122"/>
      <c r="O49" s="9" t="s">
        <v>8</v>
      </c>
      <c r="P49" s="9" t="s">
        <v>9</v>
      </c>
      <c r="Q49" s="9" t="s">
        <v>10</v>
      </c>
    </row>
    <row r="50" spans="1:20" ht="18" customHeight="1" x14ac:dyDescent="0.25">
      <c r="A50" s="17">
        <v>1</v>
      </c>
      <c r="B50" s="121">
        <v>1</v>
      </c>
      <c r="C50" s="134"/>
      <c r="D50" s="134"/>
      <c r="E50" s="122"/>
      <c r="F50" s="9">
        <v>2</v>
      </c>
      <c r="G50" s="9">
        <v>3</v>
      </c>
      <c r="H50" s="9">
        <v>4</v>
      </c>
      <c r="I50" s="121">
        <v>5</v>
      </c>
      <c r="J50" s="122"/>
      <c r="K50" s="121">
        <v>6</v>
      </c>
      <c r="L50" s="122"/>
      <c r="M50" s="121">
        <v>7</v>
      </c>
      <c r="N50" s="122"/>
      <c r="O50" s="9">
        <v>8</v>
      </c>
      <c r="P50" s="9">
        <v>9</v>
      </c>
      <c r="Q50" s="9">
        <v>10</v>
      </c>
    </row>
    <row r="51" spans="1:20" ht="64.5" customHeight="1" x14ac:dyDescent="0.25">
      <c r="A51" s="12"/>
      <c r="B51" s="136" t="s">
        <v>28</v>
      </c>
      <c r="C51" s="137"/>
      <c r="D51" s="137"/>
      <c r="E51" s="138"/>
      <c r="F51" s="20"/>
      <c r="G51" s="20">
        <f>G43</f>
        <v>1001137</v>
      </c>
      <c r="H51" s="20">
        <f>F51+G51</f>
        <v>1001137</v>
      </c>
      <c r="I51" s="74"/>
      <c r="J51" s="75"/>
      <c r="K51" s="74">
        <f>K43</f>
        <v>976597.55999999994</v>
      </c>
      <c r="L51" s="75"/>
      <c r="M51" s="74">
        <f>I51+K51</f>
        <v>976597.55999999994</v>
      </c>
      <c r="N51" s="75"/>
      <c r="O51" s="20"/>
      <c r="P51" s="20">
        <f>P43</f>
        <v>-24539.440000000061</v>
      </c>
      <c r="Q51" s="20">
        <f>O51+P51</f>
        <v>-24539.440000000061</v>
      </c>
    </row>
    <row r="52" spans="1:20" ht="17.25" customHeight="1" x14ac:dyDescent="0.25">
      <c r="A52" s="12"/>
      <c r="B52" s="76" t="s">
        <v>15</v>
      </c>
      <c r="C52" s="77"/>
      <c r="D52" s="77"/>
      <c r="E52" s="78"/>
      <c r="F52" s="19"/>
      <c r="G52" s="19">
        <f>G51</f>
        <v>1001137</v>
      </c>
      <c r="H52" s="19">
        <f>F52+G52</f>
        <v>1001137</v>
      </c>
      <c r="I52" s="74"/>
      <c r="J52" s="75"/>
      <c r="K52" s="74">
        <f>K51</f>
        <v>976597.55999999994</v>
      </c>
      <c r="L52" s="75"/>
      <c r="M52" s="74">
        <f>I52+K52</f>
        <v>976597.55999999994</v>
      </c>
      <c r="N52" s="75"/>
      <c r="O52" s="19"/>
      <c r="P52" s="19">
        <f>P51</f>
        <v>-24539.440000000061</v>
      </c>
      <c r="Q52" s="19">
        <f>O52+P52</f>
        <v>-24539.440000000061</v>
      </c>
    </row>
    <row r="54" spans="1:20" ht="15.75" x14ac:dyDescent="0.25">
      <c r="A54" s="41" t="s">
        <v>73</v>
      </c>
      <c r="B54" s="4" t="s">
        <v>74</v>
      </c>
    </row>
    <row r="55" spans="1:20" ht="15.75" x14ac:dyDescent="0.25">
      <c r="B55" s="4"/>
    </row>
    <row r="56" spans="1:20" ht="48" customHeight="1" x14ac:dyDescent="0.25">
      <c r="A56" s="135" t="s">
        <v>16</v>
      </c>
      <c r="B56" s="135" t="s">
        <v>21</v>
      </c>
      <c r="C56" s="135"/>
      <c r="D56" s="135"/>
      <c r="E56" s="135"/>
      <c r="F56" s="135" t="s">
        <v>19</v>
      </c>
      <c r="G56" s="135" t="s">
        <v>20</v>
      </c>
      <c r="H56" s="135"/>
      <c r="I56" s="135" t="s">
        <v>11</v>
      </c>
      <c r="J56" s="135"/>
      <c r="K56" s="135"/>
      <c r="L56" s="135"/>
      <c r="M56" s="135"/>
      <c r="N56" s="135"/>
      <c r="O56" s="143" t="s">
        <v>89</v>
      </c>
      <c r="P56" s="135"/>
      <c r="Q56" s="135"/>
      <c r="R56" s="135" t="s">
        <v>12</v>
      </c>
      <c r="S56" s="135"/>
      <c r="T56" s="135"/>
    </row>
    <row r="57" spans="1:20" ht="36.75" customHeight="1" x14ac:dyDescent="0.25">
      <c r="A57" s="135"/>
      <c r="B57" s="135"/>
      <c r="C57" s="135"/>
      <c r="D57" s="135"/>
      <c r="E57" s="135"/>
      <c r="F57" s="135"/>
      <c r="G57" s="135"/>
      <c r="H57" s="135"/>
      <c r="I57" s="135" t="s">
        <v>8</v>
      </c>
      <c r="J57" s="135"/>
      <c r="K57" s="135" t="s">
        <v>9</v>
      </c>
      <c r="L57" s="135"/>
      <c r="M57" s="135" t="s">
        <v>10</v>
      </c>
      <c r="N57" s="135"/>
      <c r="O57" s="9" t="s">
        <v>8</v>
      </c>
      <c r="P57" s="9" t="s">
        <v>9</v>
      </c>
      <c r="Q57" s="9" t="s">
        <v>10</v>
      </c>
      <c r="R57" s="9" t="s">
        <v>8</v>
      </c>
      <c r="S57" s="9" t="s">
        <v>9</v>
      </c>
      <c r="T57" s="9" t="s">
        <v>10</v>
      </c>
    </row>
    <row r="58" spans="1:20" x14ac:dyDescent="0.25">
      <c r="A58" s="23">
        <v>1</v>
      </c>
      <c r="B58" s="130">
        <v>2</v>
      </c>
      <c r="C58" s="133"/>
      <c r="D58" s="133"/>
      <c r="E58" s="131"/>
      <c r="F58" s="23">
        <v>3</v>
      </c>
      <c r="G58" s="130">
        <v>4</v>
      </c>
      <c r="H58" s="131"/>
      <c r="I58" s="130">
        <v>5</v>
      </c>
      <c r="J58" s="131"/>
      <c r="K58" s="130">
        <v>6</v>
      </c>
      <c r="L58" s="131"/>
      <c r="M58" s="130">
        <v>7</v>
      </c>
      <c r="N58" s="131"/>
      <c r="O58" s="23">
        <v>8</v>
      </c>
      <c r="P58" s="23">
        <v>9</v>
      </c>
      <c r="Q58" s="23">
        <v>10</v>
      </c>
      <c r="R58" s="23">
        <v>11</v>
      </c>
      <c r="S58" s="23">
        <v>12</v>
      </c>
      <c r="T58" s="23">
        <v>13</v>
      </c>
    </row>
    <row r="59" spans="1:20" ht="21.75" customHeight="1" x14ac:dyDescent="0.25">
      <c r="A59" s="12"/>
      <c r="B59" s="126" t="s">
        <v>41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8"/>
    </row>
    <row r="60" spans="1:20" ht="20.25" customHeight="1" x14ac:dyDescent="0.25">
      <c r="A60" s="12"/>
      <c r="B60" s="100" t="s">
        <v>34</v>
      </c>
      <c r="C60" s="100"/>
      <c r="D60" s="100"/>
      <c r="E60" s="100"/>
      <c r="F60" s="12"/>
      <c r="G60" s="95"/>
      <c r="H60" s="95"/>
      <c r="I60" s="95"/>
      <c r="J60" s="95"/>
      <c r="K60" s="95"/>
      <c r="L60" s="95"/>
      <c r="M60" s="95"/>
      <c r="N60" s="95"/>
      <c r="O60" s="12"/>
      <c r="P60" s="12"/>
      <c r="Q60" s="12"/>
      <c r="R60" s="12"/>
      <c r="S60" s="12"/>
      <c r="T60" s="12"/>
    </row>
    <row r="61" spans="1:20" ht="24" customHeight="1" x14ac:dyDescent="0.25">
      <c r="A61" s="12">
        <v>1</v>
      </c>
      <c r="B61" s="96" t="s">
        <v>29</v>
      </c>
      <c r="C61" s="96"/>
      <c r="D61" s="96"/>
      <c r="E61" s="96"/>
      <c r="F61" s="21" t="s">
        <v>27</v>
      </c>
      <c r="G61" s="97" t="s">
        <v>32</v>
      </c>
      <c r="H61" s="97"/>
      <c r="I61" s="95"/>
      <c r="J61" s="95"/>
      <c r="K61" s="98">
        <f>G41</f>
        <v>803137</v>
      </c>
      <c r="L61" s="98"/>
      <c r="M61" s="99">
        <f>K61</f>
        <v>803137</v>
      </c>
      <c r="N61" s="99"/>
      <c r="O61" s="19"/>
      <c r="P61" s="22">
        <v>781933.45</v>
      </c>
      <c r="Q61" s="22">
        <f>P61</f>
        <v>781933.45</v>
      </c>
      <c r="R61" s="23"/>
      <c r="S61" s="22">
        <f>P61-K61</f>
        <v>-21203.550000000047</v>
      </c>
      <c r="T61" s="22">
        <f>S61</f>
        <v>-21203.550000000047</v>
      </c>
    </row>
    <row r="62" spans="1:20" ht="23.25" customHeight="1" x14ac:dyDescent="0.25">
      <c r="A62" s="12"/>
      <c r="B62" s="149" t="s">
        <v>90</v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1"/>
    </row>
    <row r="63" spans="1:20" ht="18" customHeight="1" x14ac:dyDescent="0.25">
      <c r="A63" s="12"/>
      <c r="B63" s="162" t="s">
        <v>35</v>
      </c>
      <c r="C63" s="162"/>
      <c r="D63" s="162"/>
      <c r="E63" s="162"/>
      <c r="F63" s="66"/>
      <c r="G63" s="161"/>
      <c r="H63" s="161"/>
      <c r="I63" s="129"/>
      <c r="J63" s="129"/>
      <c r="K63" s="155"/>
      <c r="L63" s="155"/>
      <c r="M63" s="132"/>
      <c r="N63" s="132"/>
      <c r="O63" s="67"/>
      <c r="P63" s="68"/>
      <c r="Q63" s="68"/>
      <c r="R63" s="68"/>
      <c r="S63" s="68"/>
      <c r="T63" s="68"/>
    </row>
    <row r="64" spans="1:20" ht="36" customHeight="1" x14ac:dyDescent="0.25">
      <c r="A64" s="12"/>
      <c r="B64" s="163" t="s">
        <v>75</v>
      </c>
      <c r="C64" s="163"/>
      <c r="D64" s="163"/>
      <c r="E64" s="163"/>
      <c r="F64" s="69" t="s">
        <v>30</v>
      </c>
      <c r="G64" s="155" t="s">
        <v>38</v>
      </c>
      <c r="H64" s="155"/>
      <c r="I64" s="129"/>
      <c r="J64" s="129"/>
      <c r="K64" s="148">
        <v>9</v>
      </c>
      <c r="L64" s="148"/>
      <c r="M64" s="152">
        <f>K64</f>
        <v>9</v>
      </c>
      <c r="N64" s="132"/>
      <c r="O64" s="67"/>
      <c r="P64" s="68">
        <v>8</v>
      </c>
      <c r="Q64" s="68">
        <f>P64</f>
        <v>8</v>
      </c>
      <c r="R64" s="68"/>
      <c r="S64" s="68">
        <f>P64-K64</f>
        <v>-1</v>
      </c>
      <c r="T64" s="68">
        <f>S64</f>
        <v>-1</v>
      </c>
    </row>
    <row r="65" spans="1:20" ht="19.5" customHeight="1" x14ac:dyDescent="0.25">
      <c r="A65" s="12"/>
      <c r="B65" s="149" t="s">
        <v>91</v>
      </c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1"/>
    </row>
    <row r="66" spans="1:20" ht="18.75" customHeight="1" x14ac:dyDescent="0.25">
      <c r="A66" s="12"/>
      <c r="B66" s="100" t="s">
        <v>36</v>
      </c>
      <c r="C66" s="100"/>
      <c r="D66" s="100"/>
      <c r="E66" s="100"/>
      <c r="F66" s="26"/>
      <c r="G66" s="104"/>
      <c r="H66" s="104"/>
      <c r="I66" s="95"/>
      <c r="J66" s="95"/>
      <c r="K66" s="97"/>
      <c r="L66" s="97"/>
      <c r="M66" s="105"/>
      <c r="N66" s="105"/>
      <c r="O66" s="12"/>
      <c r="P66" s="23"/>
      <c r="Q66" s="23"/>
      <c r="R66" s="23"/>
      <c r="S66" s="22"/>
      <c r="T66" s="22"/>
    </row>
    <row r="67" spans="1:20" ht="32.25" customHeight="1" x14ac:dyDescent="0.25">
      <c r="A67" s="12"/>
      <c r="B67" s="114" t="s">
        <v>79</v>
      </c>
      <c r="C67" s="114"/>
      <c r="D67" s="114"/>
      <c r="E67" s="114"/>
      <c r="F67" s="21" t="s">
        <v>27</v>
      </c>
      <c r="G67" s="97" t="s">
        <v>33</v>
      </c>
      <c r="H67" s="97"/>
      <c r="I67" s="95"/>
      <c r="J67" s="95"/>
      <c r="K67" s="98">
        <f>K61/K64</f>
        <v>89237.444444444438</v>
      </c>
      <c r="L67" s="98"/>
      <c r="M67" s="99">
        <f>K67</f>
        <v>89237.444444444438</v>
      </c>
      <c r="N67" s="99"/>
      <c r="O67" s="19"/>
      <c r="P67" s="22">
        <f>P61/P64</f>
        <v>97741.681249999994</v>
      </c>
      <c r="Q67" s="22">
        <f>P67</f>
        <v>97741.681249999994</v>
      </c>
      <c r="R67" s="22"/>
      <c r="S67" s="22">
        <f>P67-K67</f>
        <v>8504.2368055555562</v>
      </c>
      <c r="T67" s="22">
        <f>S67</f>
        <v>8504.2368055555562</v>
      </c>
    </row>
    <row r="68" spans="1:20" ht="21.75" customHeight="1" x14ac:dyDescent="0.25">
      <c r="A68" s="12"/>
      <c r="B68" s="157" t="s">
        <v>92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9"/>
    </row>
    <row r="69" spans="1:20" ht="19.5" customHeight="1" x14ac:dyDescent="0.25">
      <c r="A69" s="12"/>
      <c r="B69" s="100" t="s">
        <v>37</v>
      </c>
      <c r="C69" s="100"/>
      <c r="D69" s="100"/>
      <c r="E69" s="100"/>
      <c r="F69" s="26"/>
      <c r="G69" s="104"/>
      <c r="H69" s="104"/>
      <c r="I69" s="95"/>
      <c r="J69" s="95"/>
      <c r="K69" s="97"/>
      <c r="L69" s="97"/>
      <c r="M69" s="105"/>
      <c r="N69" s="105"/>
      <c r="O69" s="12"/>
      <c r="P69" s="23"/>
      <c r="Q69" s="23"/>
      <c r="R69" s="23"/>
      <c r="S69" s="22"/>
      <c r="T69" s="22"/>
    </row>
    <row r="70" spans="1:20" ht="53.25" customHeight="1" x14ac:dyDescent="0.25">
      <c r="A70" s="12"/>
      <c r="B70" s="96" t="s">
        <v>80</v>
      </c>
      <c r="C70" s="96"/>
      <c r="D70" s="96"/>
      <c r="E70" s="96"/>
      <c r="F70" s="21" t="s">
        <v>31</v>
      </c>
      <c r="G70" s="97" t="s">
        <v>33</v>
      </c>
      <c r="H70" s="97"/>
      <c r="I70" s="95"/>
      <c r="J70" s="95"/>
      <c r="K70" s="154">
        <f>K64/14*100</f>
        <v>64.285714285714292</v>
      </c>
      <c r="L70" s="154"/>
      <c r="M70" s="160">
        <f>K70</f>
        <v>64.285714285714292</v>
      </c>
      <c r="N70" s="105"/>
      <c r="O70" s="12"/>
      <c r="P70" s="25">
        <f>P64/14*100</f>
        <v>57.142857142857139</v>
      </c>
      <c r="Q70" s="25">
        <f>P70</f>
        <v>57.142857142857139</v>
      </c>
      <c r="R70" s="23"/>
      <c r="S70" s="22">
        <f>P70-K70</f>
        <v>-7.142857142857153</v>
      </c>
      <c r="T70" s="22">
        <f>S70</f>
        <v>-7.142857142857153</v>
      </c>
    </row>
    <row r="71" spans="1:20" ht="22.5" customHeight="1" x14ac:dyDescent="0.25">
      <c r="A71" s="12"/>
      <c r="B71" s="123" t="s">
        <v>81</v>
      </c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5"/>
    </row>
    <row r="72" spans="1:20" ht="20.25" customHeight="1" x14ac:dyDescent="0.25">
      <c r="A72" s="12"/>
      <c r="B72" s="111" t="s">
        <v>82</v>
      </c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3"/>
    </row>
    <row r="73" spans="1:20" ht="21.75" customHeight="1" x14ac:dyDescent="0.25">
      <c r="A73" s="12"/>
      <c r="B73" s="100" t="s">
        <v>34</v>
      </c>
      <c r="C73" s="100"/>
      <c r="D73" s="100"/>
      <c r="E73" s="100"/>
      <c r="F73" s="12"/>
      <c r="G73" s="95"/>
      <c r="H73" s="95"/>
      <c r="I73" s="95"/>
      <c r="J73" s="95"/>
      <c r="K73" s="95"/>
      <c r="L73" s="95"/>
      <c r="M73" s="95"/>
      <c r="N73" s="95"/>
      <c r="O73" s="12"/>
      <c r="P73" s="12"/>
      <c r="Q73" s="12"/>
      <c r="R73" s="12"/>
      <c r="S73" s="12"/>
      <c r="T73" s="12"/>
    </row>
    <row r="74" spans="1:20" ht="18" customHeight="1" x14ac:dyDescent="0.25">
      <c r="A74" s="12">
        <v>1</v>
      </c>
      <c r="B74" s="96" t="s">
        <v>29</v>
      </c>
      <c r="C74" s="96"/>
      <c r="D74" s="96"/>
      <c r="E74" s="96"/>
      <c r="F74" s="21" t="s">
        <v>27</v>
      </c>
      <c r="G74" s="97" t="s">
        <v>32</v>
      </c>
      <c r="H74" s="97"/>
      <c r="I74" s="95"/>
      <c r="J74" s="95"/>
      <c r="K74" s="98">
        <f>G42</f>
        <v>198000</v>
      </c>
      <c r="L74" s="98"/>
      <c r="M74" s="99">
        <f>K74</f>
        <v>198000</v>
      </c>
      <c r="N74" s="99"/>
      <c r="O74" s="19"/>
      <c r="P74" s="22">
        <v>194664.11</v>
      </c>
      <c r="Q74" s="22">
        <f>P74</f>
        <v>194664.11</v>
      </c>
      <c r="R74" s="23"/>
      <c r="S74" s="22">
        <f>P74-K74</f>
        <v>-3335.890000000014</v>
      </c>
      <c r="T74" s="22">
        <f>S74</f>
        <v>-3335.890000000014</v>
      </c>
    </row>
    <row r="75" spans="1:20" ht="18.75" customHeight="1" x14ac:dyDescent="0.25">
      <c r="A75" s="12"/>
      <c r="B75" s="101" t="s">
        <v>93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3"/>
    </row>
    <row r="76" spans="1:20" ht="17.25" customHeight="1" x14ac:dyDescent="0.25">
      <c r="A76" s="12"/>
      <c r="B76" s="100" t="s">
        <v>35</v>
      </c>
      <c r="C76" s="100"/>
      <c r="D76" s="100"/>
      <c r="E76" s="100"/>
      <c r="F76" s="26"/>
      <c r="G76" s="104"/>
      <c r="H76" s="104"/>
      <c r="I76" s="95"/>
      <c r="J76" s="95"/>
      <c r="K76" s="97"/>
      <c r="L76" s="97"/>
      <c r="M76" s="105"/>
      <c r="N76" s="105"/>
      <c r="O76" s="12"/>
      <c r="P76" s="24"/>
      <c r="Q76" s="24"/>
      <c r="R76" s="24"/>
      <c r="S76" s="24"/>
      <c r="T76" s="24"/>
    </row>
    <row r="77" spans="1:20" ht="48.75" customHeight="1" x14ac:dyDescent="0.25">
      <c r="A77" s="12"/>
      <c r="B77" s="96" t="s">
        <v>83</v>
      </c>
      <c r="C77" s="96"/>
      <c r="D77" s="96"/>
      <c r="E77" s="96"/>
      <c r="F77" s="21" t="s">
        <v>42</v>
      </c>
      <c r="G77" s="97" t="s">
        <v>38</v>
      </c>
      <c r="H77" s="97"/>
      <c r="I77" s="95"/>
      <c r="J77" s="95"/>
      <c r="K77" s="106">
        <v>220</v>
      </c>
      <c r="L77" s="106"/>
      <c r="M77" s="107">
        <f>K77</f>
        <v>220</v>
      </c>
      <c r="N77" s="107"/>
      <c r="O77" s="12"/>
      <c r="P77" s="25">
        <v>193</v>
      </c>
      <c r="Q77" s="25">
        <f>P77</f>
        <v>193</v>
      </c>
      <c r="R77" s="24"/>
      <c r="S77" s="25">
        <f>P77-K77</f>
        <v>-27</v>
      </c>
      <c r="T77" s="25">
        <f>S77</f>
        <v>-27</v>
      </c>
    </row>
    <row r="78" spans="1:20" ht="22.5" customHeight="1" x14ac:dyDescent="0.25">
      <c r="A78" s="12"/>
      <c r="B78" s="108" t="s">
        <v>94</v>
      </c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10"/>
    </row>
    <row r="79" spans="1:20" ht="21" customHeight="1" x14ac:dyDescent="0.25">
      <c r="A79" s="12"/>
      <c r="B79" s="100" t="s">
        <v>36</v>
      </c>
      <c r="C79" s="100"/>
      <c r="D79" s="100"/>
      <c r="E79" s="100"/>
      <c r="F79" s="26"/>
      <c r="G79" s="104"/>
      <c r="H79" s="104"/>
      <c r="I79" s="95"/>
      <c r="J79" s="95"/>
      <c r="K79" s="97"/>
      <c r="L79" s="97"/>
      <c r="M79" s="105"/>
      <c r="N79" s="105"/>
      <c r="O79" s="12"/>
      <c r="P79" s="23"/>
      <c r="Q79" s="23"/>
      <c r="R79" s="23"/>
      <c r="S79" s="22"/>
      <c r="T79" s="22"/>
    </row>
    <row r="80" spans="1:20" ht="32.25" customHeight="1" x14ac:dyDescent="0.25">
      <c r="A80" s="12"/>
      <c r="B80" s="114" t="s">
        <v>84</v>
      </c>
      <c r="C80" s="114"/>
      <c r="D80" s="114"/>
      <c r="E80" s="114"/>
      <c r="F80" s="21" t="s">
        <v>27</v>
      </c>
      <c r="G80" s="97" t="s">
        <v>33</v>
      </c>
      <c r="H80" s="97"/>
      <c r="I80" s="95"/>
      <c r="J80" s="95"/>
      <c r="K80" s="98">
        <f>K74/K77</f>
        <v>900</v>
      </c>
      <c r="L80" s="98"/>
      <c r="M80" s="99">
        <f>K80</f>
        <v>900</v>
      </c>
      <c r="N80" s="99"/>
      <c r="O80" s="19"/>
      <c r="P80" s="22">
        <f>P74/P77</f>
        <v>1008.6223316062176</v>
      </c>
      <c r="Q80" s="22">
        <f>P80</f>
        <v>1008.6223316062176</v>
      </c>
      <c r="R80" s="22"/>
      <c r="S80" s="27">
        <f>P80-K80</f>
        <v>108.62233160621759</v>
      </c>
      <c r="T80" s="27">
        <f>S80</f>
        <v>108.62233160621759</v>
      </c>
    </row>
    <row r="81" spans="1:20" ht="22.5" customHeight="1" x14ac:dyDescent="0.25">
      <c r="A81" s="12"/>
      <c r="B81" s="70" t="s">
        <v>95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</row>
    <row r="82" spans="1:20" ht="32.25" customHeight="1" x14ac:dyDescent="0.25">
      <c r="A82" s="12"/>
      <c r="B82" s="71" t="s">
        <v>96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</row>
    <row r="83" spans="1:20" ht="23.25" customHeight="1" x14ac:dyDescent="0.25">
      <c r="A83" s="10"/>
      <c r="B83" s="29"/>
      <c r="C83" s="29"/>
      <c r="D83" s="29"/>
      <c r="E83" s="29"/>
      <c r="F83" s="30"/>
      <c r="G83" s="30"/>
      <c r="H83" s="30"/>
      <c r="I83" s="28"/>
      <c r="J83" s="28"/>
      <c r="K83" s="31"/>
      <c r="L83" s="31"/>
      <c r="M83" s="32"/>
      <c r="N83" s="33"/>
      <c r="O83" s="10"/>
      <c r="P83" s="32"/>
      <c r="Q83" s="32"/>
      <c r="R83" s="33"/>
      <c r="S83" s="34"/>
      <c r="T83" s="34"/>
    </row>
    <row r="84" spans="1:20" ht="15.75" x14ac:dyDescent="0.25">
      <c r="A84" s="63" t="s">
        <v>76</v>
      </c>
      <c r="B84" s="63"/>
      <c r="C84" s="28"/>
      <c r="D84" s="28"/>
      <c r="E84" s="28"/>
    </row>
    <row r="85" spans="1:20" ht="15.75" x14ac:dyDescent="0.25">
      <c r="A85" s="63"/>
      <c r="B85" s="63"/>
    </row>
    <row r="86" spans="1:20" ht="15.75" x14ac:dyDescent="0.25">
      <c r="A86" s="63"/>
      <c r="B86" s="65" t="s">
        <v>87</v>
      </c>
    </row>
    <row r="87" spans="1:20" ht="15.75" x14ac:dyDescent="0.25">
      <c r="A87" s="38"/>
      <c r="B87" s="65"/>
    </row>
    <row r="88" spans="1:20" ht="15.75" x14ac:dyDescent="0.25">
      <c r="A88" s="38"/>
      <c r="B88" s="4" t="s">
        <v>22</v>
      </c>
    </row>
    <row r="89" spans="1:20" ht="15" customHeight="1" x14ac:dyDescent="0.25">
      <c r="B89" s="15" t="s">
        <v>23</v>
      </c>
      <c r="H89" s="147"/>
      <c r="I89" s="147"/>
      <c r="M89" s="156" t="s">
        <v>26</v>
      </c>
      <c r="N89" s="156"/>
    </row>
    <row r="90" spans="1:20" ht="15" customHeight="1" x14ac:dyDescent="0.25">
      <c r="B90" s="63"/>
      <c r="H90" s="153" t="s">
        <v>24</v>
      </c>
      <c r="I90" s="153"/>
      <c r="M90" s="16" t="s">
        <v>25</v>
      </c>
    </row>
    <row r="91" spans="1:20" ht="15.75" x14ac:dyDescent="0.25">
      <c r="B91" s="63" t="s">
        <v>77</v>
      </c>
    </row>
    <row r="92" spans="1:20" ht="15" customHeight="1" x14ac:dyDescent="0.25">
      <c r="B92" s="63" t="s">
        <v>78</v>
      </c>
      <c r="H92" s="147"/>
      <c r="I92" s="147"/>
      <c r="M92" s="156" t="s">
        <v>86</v>
      </c>
      <c r="N92" s="156"/>
    </row>
    <row r="93" spans="1:20" ht="15.75" customHeight="1" x14ac:dyDescent="0.25">
      <c r="H93" s="153" t="s">
        <v>24</v>
      </c>
      <c r="I93" s="153"/>
      <c r="M93" s="16" t="s">
        <v>25</v>
      </c>
    </row>
  </sheetData>
  <mergeCells count="174">
    <mergeCell ref="M66:N66"/>
    <mergeCell ref="M67:N67"/>
    <mergeCell ref="H93:I93"/>
    <mergeCell ref="A56:A57"/>
    <mergeCell ref="G67:H67"/>
    <mergeCell ref="G69:H69"/>
    <mergeCell ref="G70:H70"/>
    <mergeCell ref="H92:I92"/>
    <mergeCell ref="G60:H60"/>
    <mergeCell ref="I66:J66"/>
    <mergeCell ref="G61:H61"/>
    <mergeCell ref="G63:H63"/>
    <mergeCell ref="M92:N92"/>
    <mergeCell ref="B56:E57"/>
    <mergeCell ref="B61:E61"/>
    <mergeCell ref="B63:E63"/>
    <mergeCell ref="B64:E64"/>
    <mergeCell ref="I61:J61"/>
    <mergeCell ref="I60:J60"/>
    <mergeCell ref="B60:E60"/>
    <mergeCell ref="G64:H64"/>
    <mergeCell ref="K60:L60"/>
    <mergeCell ref="M89:N89"/>
    <mergeCell ref="M60:N60"/>
    <mergeCell ref="K66:L66"/>
    <mergeCell ref="K63:L63"/>
    <mergeCell ref="B62:T62"/>
    <mergeCell ref="B68:T68"/>
    <mergeCell ref="M69:N69"/>
    <mergeCell ref="M70:N70"/>
    <mergeCell ref="M64:N64"/>
    <mergeCell ref="I64:J64"/>
    <mergeCell ref="H90:I90"/>
    <mergeCell ref="K70:L70"/>
    <mergeCell ref="B67:E67"/>
    <mergeCell ref="B69:E69"/>
    <mergeCell ref="B70:E70"/>
    <mergeCell ref="I67:J67"/>
    <mergeCell ref="I69:J69"/>
    <mergeCell ref="I70:J70"/>
    <mergeCell ref="K69:L69"/>
    <mergeCell ref="K40:L40"/>
    <mergeCell ref="O56:Q56"/>
    <mergeCell ref="M57:N57"/>
    <mergeCell ref="M49:N49"/>
    <mergeCell ref="H89:I89"/>
    <mergeCell ref="K67:L67"/>
    <mergeCell ref="K64:L64"/>
    <mergeCell ref="I57:J57"/>
    <mergeCell ref="B65:T65"/>
    <mergeCell ref="I39:J39"/>
    <mergeCell ref="I40:J40"/>
    <mergeCell ref="I49:J49"/>
    <mergeCell ref="K52:L52"/>
    <mergeCell ref="K50:L50"/>
    <mergeCell ref="I50:J50"/>
    <mergeCell ref="C31:R31"/>
    <mergeCell ref="A48:A49"/>
    <mergeCell ref="A38:A39"/>
    <mergeCell ref="B40:E40"/>
    <mergeCell ref="B43:E43"/>
    <mergeCell ref="F38:H38"/>
    <mergeCell ref="B38:E39"/>
    <mergeCell ref="M41:N41"/>
    <mergeCell ref="M40:N40"/>
    <mergeCell ref="K39:L39"/>
    <mergeCell ref="R56:T56"/>
    <mergeCell ref="F56:F57"/>
    <mergeCell ref="K57:L57"/>
    <mergeCell ref="O38:Q38"/>
    <mergeCell ref="K41:L41"/>
    <mergeCell ref="I41:J41"/>
    <mergeCell ref="K42:L42"/>
    <mergeCell ref="M42:N42"/>
    <mergeCell ref="I38:N38"/>
    <mergeCell ref="M39:N39"/>
    <mergeCell ref="B41:E41"/>
    <mergeCell ref="B42:E42"/>
    <mergeCell ref="I42:J42"/>
    <mergeCell ref="O48:Q48"/>
    <mergeCell ref="I48:N48"/>
    <mergeCell ref="M43:N43"/>
    <mergeCell ref="B44:Q44"/>
    <mergeCell ref="I43:J43"/>
    <mergeCell ref="K43:L43"/>
    <mergeCell ref="F48:H48"/>
    <mergeCell ref="B58:E58"/>
    <mergeCell ref="I58:J58"/>
    <mergeCell ref="K58:L58"/>
    <mergeCell ref="M58:N58"/>
    <mergeCell ref="B50:E50"/>
    <mergeCell ref="M50:N50"/>
    <mergeCell ref="G56:H57"/>
    <mergeCell ref="I56:N56"/>
    <mergeCell ref="I51:J51"/>
    <mergeCell ref="B51:E51"/>
    <mergeCell ref="B48:E49"/>
    <mergeCell ref="K49:L49"/>
    <mergeCell ref="B71:T71"/>
    <mergeCell ref="B59:T59"/>
    <mergeCell ref="I63:J63"/>
    <mergeCell ref="G58:H58"/>
    <mergeCell ref="G66:H66"/>
    <mergeCell ref="B66:E66"/>
    <mergeCell ref="M63:N63"/>
    <mergeCell ref="K61:L61"/>
    <mergeCell ref="M61:N61"/>
    <mergeCell ref="B72:T72"/>
    <mergeCell ref="B80:E80"/>
    <mergeCell ref="G80:H80"/>
    <mergeCell ref="I80:J80"/>
    <mergeCell ref="K80:L80"/>
    <mergeCell ref="M80:N80"/>
    <mergeCell ref="B77:E77"/>
    <mergeCell ref="G77:H77"/>
    <mergeCell ref="I77:J77"/>
    <mergeCell ref="K77:L77"/>
    <mergeCell ref="M77:N77"/>
    <mergeCell ref="B79:E79"/>
    <mergeCell ref="G79:H79"/>
    <mergeCell ref="I79:J79"/>
    <mergeCell ref="K79:L79"/>
    <mergeCell ref="M79:N79"/>
    <mergeCell ref="B78:T78"/>
    <mergeCell ref="B75:T75"/>
    <mergeCell ref="B76:E76"/>
    <mergeCell ref="G76:H76"/>
    <mergeCell ref="I76:J76"/>
    <mergeCell ref="K76:L76"/>
    <mergeCell ref="M76:N76"/>
    <mergeCell ref="M73:N73"/>
    <mergeCell ref="B74:E74"/>
    <mergeCell ref="G74:H74"/>
    <mergeCell ref="I74:J74"/>
    <mergeCell ref="K74:L74"/>
    <mergeCell ref="M74:N74"/>
    <mergeCell ref="B73:E73"/>
    <mergeCell ref="G73:H73"/>
    <mergeCell ref="I73:J73"/>
    <mergeCell ref="K73:L73"/>
    <mergeCell ref="S20:T20"/>
    <mergeCell ref="G9:M9"/>
    <mergeCell ref="G10:M10"/>
    <mergeCell ref="B14:C14"/>
    <mergeCell ref="B17:C17"/>
    <mergeCell ref="F14:L14"/>
    <mergeCell ref="F17:L17"/>
    <mergeCell ref="B13:C13"/>
    <mergeCell ref="B16:C16"/>
    <mergeCell ref="B19:C19"/>
    <mergeCell ref="S13:T13"/>
    <mergeCell ref="S14:T14"/>
    <mergeCell ref="S16:T16"/>
    <mergeCell ref="S17:T17"/>
    <mergeCell ref="S19:T19"/>
    <mergeCell ref="B22:R22"/>
    <mergeCell ref="C24:Q24"/>
    <mergeCell ref="J19:Q19"/>
    <mergeCell ref="E20:F20"/>
    <mergeCell ref="G20:H20"/>
    <mergeCell ref="G19:H19"/>
    <mergeCell ref="E19:F19"/>
    <mergeCell ref="J20:Q20"/>
    <mergeCell ref="B20:C20"/>
    <mergeCell ref="B81:T81"/>
    <mergeCell ref="B82:T82"/>
    <mergeCell ref="C25:Q25"/>
    <mergeCell ref="C32:R32"/>
    <mergeCell ref="C33:R33"/>
    <mergeCell ref="M52:N52"/>
    <mergeCell ref="I52:J52"/>
    <mergeCell ref="B52:E52"/>
    <mergeCell ref="M51:N51"/>
    <mergeCell ref="K51:L51"/>
  </mergeCells>
  <phoneticPr fontId="15" type="noConversion"/>
  <pageMargins left="0.19685039370078741" right="0.19685039370078741" top="0.19685039370078741" bottom="0.19685039370078741" header="0.31496062992125984" footer="0.31496062992125984"/>
  <pageSetup paperSize="9" scale="70" orientation="landscape" verticalDpi="0" r:id="rId1"/>
  <rowBreaks count="2" manualBreakCount="2">
    <brk id="35" max="19" man="1"/>
    <brk id="6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1217691</vt:lpstr>
      <vt:lpstr>'1217691'!Область_друку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2020-02-17T10:15:16Z</cp:lastPrinted>
  <dcterms:created xsi:type="dcterms:W3CDTF">2019-01-14T08:15:45Z</dcterms:created>
  <dcterms:modified xsi:type="dcterms:W3CDTF">2020-02-17T10:15:30Z</dcterms:modified>
</cp:coreProperties>
</file>