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0\жовтень\2610\Паспорти соц захист\"/>
    </mc:Choice>
  </mc:AlternateContent>
  <bookViews>
    <workbookView xWindow="0" yWindow="0" windowWidth="24000" windowHeight="9780"/>
  </bookViews>
  <sheets>
    <sheet name="0813105" sheetId="2" r:id="rId1"/>
  </sheets>
  <definedNames>
    <definedName name="_xlnm.Print_Area" localSheetId="0">'0813105'!$A$1:$BM$100</definedName>
  </definedNames>
  <calcPr calcId="152511" refMode="R1C1"/>
</workbook>
</file>

<file path=xl/calcChain.xml><?xml version="1.0" encoding="utf-8"?>
<calcChain xmlns="http://schemas.openxmlformats.org/spreadsheetml/2006/main">
  <c r="AW84" i="2" l="1"/>
  <c r="AO84" i="2"/>
  <c r="BE74" i="2"/>
  <c r="BE84" i="2" s="1"/>
  <c r="AW74" i="2"/>
  <c r="BE73" i="2"/>
  <c r="AR62" i="2"/>
  <c r="AK53" i="2"/>
  <c r="AJ61" i="2" s="1"/>
  <c r="AJ64" i="2" s="1"/>
  <c r="AK52" i="2"/>
  <c r="AC52" i="2"/>
  <c r="AS52" i="2" s="1"/>
  <c r="AC51" i="2"/>
  <c r="AO82" i="2" s="1"/>
  <c r="BE82" i="2" s="1"/>
  <c r="I23" i="2"/>
  <c r="AS22" i="2"/>
  <c r="U22" i="2"/>
  <c r="AR63" i="2"/>
  <c r="BE78" i="2"/>
  <c r="BE77" i="2"/>
  <c r="BE83" i="2"/>
  <c r="BE87" i="2"/>
  <c r="BE86" i="2"/>
  <c r="BE76" i="2"/>
  <c r="BE72" i="2"/>
  <c r="BE71" i="2"/>
  <c r="AC53" i="2"/>
  <c r="AB61" i="2" s="1"/>
  <c r="AB64" i="2" l="1"/>
  <c r="AR64" i="2" s="1"/>
  <c r="AR61" i="2"/>
  <c r="AO81" i="2"/>
  <c r="BE81" i="2" s="1"/>
  <c r="AS53" i="2"/>
  <c r="AS51" i="2"/>
</calcChain>
</file>

<file path=xl/sharedStrings.xml><?xml version="1.0" encoding="utf-8"?>
<sst xmlns="http://schemas.openxmlformats.org/spreadsheetml/2006/main" count="169" uniqueCount="118">
  <si>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</si>
  <si>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</si>
  <si>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</si>
  <si>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</si>
  <si>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</si>
  <si>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</si>
  <si>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</si>
  <si>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</si>
  <si>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</si>
  <si>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</si>
  <si>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</si>
  <si>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</si>
  <si>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</si>
  <si>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</si>
  <si>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</si>
  <si>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</si>
  <si>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</si>
  <si>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</si>
  <si>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</si>
  <si>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</si>
  <si>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</si>
  <si>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</si>
  <si>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</si>
  <si>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</si>
  <si>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</si>
  <si>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</si>
  <si>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</si>
  <si>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</si>
  <si>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</si>
  <si>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</si>
  <si>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</si>
  <si>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</si>
  <si>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</si>
  <si>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</si>
  <si>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</si>
  <si>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</si>
  <si>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</si>
  <si>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</si>
  <si>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</si>
  <si>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</si>
  <si>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</si>
  <si>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</si>
  <si>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</si>
  <si>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</si>
  <si>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</si>
  <si>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</si>
  <si>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</si>
  <si>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</si>
  <si>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</si>
  <si>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</si>
  <si>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</si>
  <si>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</si>
  <si>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</si>
  <si>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</si>
  <si>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</si>
  <si>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</si>
  <si>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</si>
  <si>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</si>
  <si>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</si>
  <si>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</si>
  <si>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</si>
  <si>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</si>
  <si>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</si>
  <si>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</si>
  <si>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Максимальне охоплення реабілітаційними послугами всіх потребуючих осіб з інвалідністю внаслідок інтелектуальних порушень після 18 років</t>
  </si>
  <si>
    <t>Забезпечення якісними реабілітаційними послугами осіб з інвалідністю внаслідок інтелектуальних порушень відповідно до потреб та рекомендацій.</t>
  </si>
  <si>
    <t>Надання реабілітаціних послуг особам з інвалідністю та дітям з інвалідністю</t>
  </si>
  <si>
    <t>Забезпечення діяльності центрів професійної реабілітації осіб з інвалідністю та центрів соціальної реабілітації дітей з інвалідністю  сфери органів праці та соціального захисту населення</t>
  </si>
  <si>
    <t xml:space="preserve"> Створення належних умов для функціонування Центру комплексеої реабілітації для осіб з інвалідністю внаслідок інтелектуальниїх порушень "Родиний затишок"</t>
  </si>
  <si>
    <t>Створення належних умов для функціонування Хмельницького міського центру соціальної реабілітації дітей-інвлідів "Школа життя"</t>
  </si>
  <si>
    <t>УСЬОГО</t>
  </si>
  <si>
    <t>Комплексна програма "Піклування" в м. Хмельницькому на 2017-2021 роки</t>
  </si>
  <si>
    <t>кількість установ для інвалідів та дітей-інвалідів</t>
  </si>
  <si>
    <t>од.</t>
  </si>
  <si>
    <t>кількість штатних одиниць ЦР "Школа життя"</t>
  </si>
  <si>
    <t>кількість дітей-інвалідів, які інтегровані в дошкільні, загальноосвітні навчальні заклади</t>
  </si>
  <si>
    <t>осіб</t>
  </si>
  <si>
    <t>продукту</t>
  </si>
  <si>
    <t>ефективності</t>
  </si>
  <si>
    <t>якості</t>
  </si>
  <si>
    <t>відсоток охоплення інвалідів та  дітей-інвалідів реабілітаційними послугами</t>
  </si>
  <si>
    <t>відс.</t>
  </si>
  <si>
    <t>частка дітей-інвалідів, які інтегровані в дошкільні, загальноосвітні навчальні заклади, до загальної їх чисельності</t>
  </si>
  <si>
    <t>0800000</t>
  </si>
  <si>
    <t xml:space="preserve"> </t>
  </si>
  <si>
    <t>Орган з питань праці та соціального захисту населення</t>
  </si>
  <si>
    <t>Фінансове управління ХМР</t>
  </si>
  <si>
    <t>Начальник фінансового управління</t>
  </si>
  <si>
    <t>С. Ямчук</t>
  </si>
  <si>
    <t>03198563</t>
  </si>
  <si>
    <t>22201100000</t>
  </si>
  <si>
    <t>бюджетної програми місцевого бюджету на 2020  рік</t>
  </si>
  <si>
    <t>0813105</t>
  </si>
  <si>
    <t>Надання реабілітаційних послуг особам з інвалідністю та дітям з інвалідністю</t>
  </si>
  <si>
    <t>Орган праці та соціального захисту населення (Міністерство праці та соціального захисту населення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</t>
  </si>
  <si>
    <t>0810000</t>
  </si>
  <si>
    <t>3105</t>
  </si>
  <si>
    <t>1010</t>
  </si>
  <si>
    <t>затрат</t>
  </si>
  <si>
    <t xml:space="preserve">штатний розпис </t>
  </si>
  <si>
    <t>кількість штатних одиниць ЦР "Родинний затишок"</t>
  </si>
  <si>
    <t>розрахунок установи</t>
  </si>
  <si>
    <t>кількість інвалідів та дітей-інвалідів, які отримали реабілітаційні послуги, них:</t>
  </si>
  <si>
    <t>кількість дітей-інвалідів, які отримали ребілітаційні послуги ЦР "Школа життя"</t>
  </si>
  <si>
    <t>кількість інвалідів, які отримали реабілітаційні послуги в ЦР "Родинний затишок"</t>
  </si>
  <si>
    <t>середні  витрати на реабілітацію одного інваліда на рік ЦР "Родинний затишок"</t>
  </si>
  <si>
    <t>середні витрати на реабілітацію одної дитини-інваліда на рік ЦР "Школа життя"</t>
  </si>
  <si>
    <t>Надання якісних реабілітаційних послуг особам з інвалідністю, дітям інвалідам, інвалідам з дитинства відповідно до потреб та рекомендацій</t>
  </si>
  <si>
    <t xml:space="preserve">Програма бюджетування за участі громадськості (Бюджет участі) міста Хмельницького на 2020-2022 роки </t>
  </si>
  <si>
    <t>Конституція України, Закон України "Про основи соціальної захищеності інвалідів в Україні", рішення XVII сесії Хмельницької міської ради від 27.09.2000р. №16 "Про створення Центру реабілітації дітей-інвалідів з порушенням інтелекту "Школа життя", рішення XVII сесії Хмельницької міської ради від 02.04.2008р. №44 про зміну назви на Центр реабілітації змішаного типу для інвалідів і дітей-інвалідів з розумовою відсталістю "Школа життя", рішення ІІ сесії Хмельницької міської ради від 15.12.2010р. № 12 про зміну назви на Хмельницький міський центр соціальної реабілітації дітей-інвалідів "Школа життя", Положення Центру.підстави реалізації бюджетної програми. Конвенція  про права інвалідів, Законами України„Про основи соціальної захищеності інвалідів в Україні”, „Про реабілітацію інвалідів в Україні”,„Про соціальні послуги”, „Про психіатричну допомогу”, постановами Кабінету Міністрів України від 31 січня 2007 року № 80 „Про затвердження Порядку надання інвалідам та дітям-інвалідам реабілітаційних послуг” (зі змінами), від 20 жовтня 2010 року № 953 „Про встановлення норм харчування на підприємствах, в організаціях та установах сфери управління Міністерства праці та соціальної політики” щодо забезпечення прав Осіб на реабілітацію з метою їхньої подальшої інтеграції у суспільство, Бюджетний кодекс України від 08.07.2010 №4651-VI, Постанова КМУ     від 01.03.2014 №65 "Про економію державних коштів та недопущення втрат бюджету"</t>
  </si>
  <si>
    <t>від 01.03.2014 №65 "Про економію державних коштів та недопущення втрат бюджету", Рішення сесії Хмельницької міської ради від 17.06.2020р. №6 "Про внесення змін до бюджету міста Хмельницького на 2020 рік", Рішення сесії Хмельницької міської ради №1 від 28.08.2020 р. "Про внесення змін до бюджету міста Хмельницького на 2020 рік", Рішення сесії Хмельницької міської ради №1 від 07.10.2020 р. "Про внесення змін до бюджету міста Хмельницького на 2020 рік".</t>
  </si>
  <si>
    <t>Програма "Громадські ініціативи" м.Хмельницького на 2016 - 2020 роки (із змінами і доповненнями)</t>
  </si>
  <si>
    <t>витрати на реалізацію проектів</t>
  </si>
  <si>
    <t>грн</t>
  </si>
  <si>
    <t>кількість проектів</t>
  </si>
  <si>
    <t>середні витрати на реалізацію одного проекту</t>
  </si>
  <si>
    <t>Заступник начальника управління</t>
  </si>
  <si>
    <t>Ю.Коновалов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</si>
</sst>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justify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1">
    <cellStyle name="Звичайни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view="pageBreakPreview" topLeftCell="A13" zoomScaleNormal="100" zoomScaleSheetLayoutView="100" workbookViewId="0">
      <selection activeCell="U92" sqref="U9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36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32.1" customHeight="1" x14ac:dyDescent="0.2">
      <c r="AO4" s="115" t="s">
        <v>84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21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5.95" customHeight="1" x14ac:dyDescent="0.2">
      <c r="AO7" s="117" t="s">
        <v>2</v>
      </c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</row>
    <row r="10" spans="1:77" ht="15.75" customHeight="1" x14ac:dyDescent="0.2">
      <c r="A10" s="111" t="s">
        <v>22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73" t="s">
        <v>83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71" t="s">
        <v>85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35"/>
      <c r="AU13" s="73" t="s">
        <v>89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2" t="s">
        <v>63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33"/>
      <c r="AU14" s="75" t="s">
        <v>56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6</v>
      </c>
      <c r="B16" s="73" t="s">
        <v>95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71" t="s">
        <v>94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35"/>
      <c r="AU16" s="73" t="s">
        <v>89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2" t="s">
        <v>62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33"/>
      <c r="AU17" s="75" t="s">
        <v>56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55</v>
      </c>
      <c r="B19" s="73" t="s">
        <v>92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73" t="s">
        <v>96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73" t="s">
        <v>97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76" t="s">
        <v>93</v>
      </c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26"/>
      <c r="BE19" s="73" t="s">
        <v>90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57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58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79" t="s">
        <v>59</v>
      </c>
      <c r="AB20" s="79"/>
      <c r="AC20" s="79"/>
      <c r="AD20" s="79"/>
      <c r="AE20" s="79"/>
      <c r="AF20" s="79"/>
      <c r="AG20" s="79"/>
      <c r="AH20" s="79"/>
      <c r="AI20" s="79"/>
      <c r="AJ20" s="28"/>
      <c r="AK20" s="77" t="s">
        <v>60</v>
      </c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28"/>
      <c r="BE20" s="75" t="s">
        <v>61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8" t="s">
        <v>51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2">
        <f>6058060+38000-15000</f>
        <v>6081060</v>
      </c>
      <c r="V22" s="92"/>
      <c r="W22" s="92"/>
      <c r="X22" s="92"/>
      <c r="Y22" s="92"/>
      <c r="Z22" s="92"/>
      <c r="AA22" s="92"/>
      <c r="AB22" s="92"/>
      <c r="AC22" s="92"/>
      <c r="AD22" s="92"/>
      <c r="AE22" s="103" t="s">
        <v>52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92">
        <f>5973260+38000-45219+7720+5000-100000</f>
        <v>5878761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88" t="s">
        <v>24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23</v>
      </c>
      <c r="B23" s="88"/>
      <c r="C23" s="88"/>
      <c r="D23" s="88"/>
      <c r="E23" s="88"/>
      <c r="F23" s="88"/>
      <c r="G23" s="88"/>
      <c r="H23" s="88"/>
      <c r="I23" s="92">
        <f>84800+25000+12499+80000</f>
        <v>202299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8" t="s">
        <v>25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128.25" customHeight="1" x14ac:dyDescent="0.2">
      <c r="A26" s="97" t="s">
        <v>109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79" ht="49.5" customHeight="1" x14ac:dyDescent="0.2">
      <c r="A27" s="80" t="s">
        <v>110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</row>
    <row r="28" spans="1:79" ht="15.75" customHeight="1" x14ac:dyDescent="0.2">
      <c r="A28" s="88" t="s">
        <v>37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 x14ac:dyDescent="0.2">
      <c r="A29" s="119" t="s">
        <v>29</v>
      </c>
      <c r="B29" s="119"/>
      <c r="C29" s="119"/>
      <c r="D29" s="119"/>
      <c r="E29" s="119"/>
      <c r="F29" s="119"/>
      <c r="G29" s="98" t="s">
        <v>41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2" t="s">
        <v>34</v>
      </c>
      <c r="B31" s="42"/>
      <c r="C31" s="42"/>
      <c r="D31" s="42"/>
      <c r="E31" s="42"/>
      <c r="F31" s="42"/>
      <c r="G31" s="93" t="s">
        <v>9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50</v>
      </c>
    </row>
    <row r="32" spans="1:79" ht="12.75" customHeight="1" x14ac:dyDescent="0.2">
      <c r="A32" s="42">
        <v>1</v>
      </c>
      <c r="B32" s="42"/>
      <c r="C32" s="42"/>
      <c r="D32" s="42"/>
      <c r="E32" s="42"/>
      <c r="F32" s="42"/>
      <c r="G32" s="50" t="s">
        <v>64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49</v>
      </c>
    </row>
    <row r="33" spans="1:79" ht="12.75" customHeight="1" x14ac:dyDescent="0.2">
      <c r="A33" s="42">
        <v>2</v>
      </c>
      <c r="B33" s="42"/>
      <c r="C33" s="42"/>
      <c r="D33" s="42"/>
      <c r="E33" s="42"/>
      <c r="F33" s="42"/>
      <c r="G33" s="50" t="s">
        <v>65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</row>
    <row r="34" spans="1:79" ht="12.75" customHeight="1" x14ac:dyDescent="0.2">
      <c r="A34" s="42">
        <v>3</v>
      </c>
      <c r="B34" s="42"/>
      <c r="C34" s="42"/>
      <c r="D34" s="42"/>
      <c r="E34" s="42"/>
      <c r="F34" s="42"/>
      <c r="G34" s="50" t="s">
        <v>66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2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88" t="s">
        <v>39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31.5" customHeight="1" x14ac:dyDescent="0.2">
      <c r="A37" s="101" t="s">
        <v>107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88" t="s">
        <v>40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</row>
    <row r="40" spans="1:79" ht="27.75" customHeight="1" x14ac:dyDescent="0.2">
      <c r="A40" s="119" t="s">
        <v>29</v>
      </c>
      <c r="B40" s="119"/>
      <c r="C40" s="119"/>
      <c r="D40" s="119"/>
      <c r="E40" s="119"/>
      <c r="F40" s="119"/>
      <c r="G40" s="98" t="s">
        <v>26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</row>
    <row r="41" spans="1:79" ht="15.75" hidden="1" x14ac:dyDescent="0.2">
      <c r="A41" s="78">
        <v>1</v>
      </c>
      <c r="B41" s="78"/>
      <c r="C41" s="78"/>
      <c r="D41" s="78"/>
      <c r="E41" s="78"/>
      <c r="F41" s="78"/>
      <c r="G41" s="98">
        <v>2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</row>
    <row r="42" spans="1:79" ht="10.5" hidden="1" customHeight="1" x14ac:dyDescent="0.2">
      <c r="A42" s="42" t="s">
        <v>8</v>
      </c>
      <c r="B42" s="42"/>
      <c r="C42" s="42"/>
      <c r="D42" s="42"/>
      <c r="E42" s="42"/>
      <c r="F42" s="42"/>
      <c r="G42" s="93" t="s">
        <v>9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  <c r="CA42" s="1" t="s">
        <v>13</v>
      </c>
    </row>
    <row r="43" spans="1:79" ht="12.75" customHeight="1" x14ac:dyDescent="0.2">
      <c r="A43" s="42">
        <v>1</v>
      </c>
      <c r="B43" s="42"/>
      <c r="C43" s="42"/>
      <c r="D43" s="42"/>
      <c r="E43" s="42"/>
      <c r="F43" s="42"/>
      <c r="G43" s="50" t="s">
        <v>67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  <c r="CA43" s="1" t="s">
        <v>14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88" t="s">
        <v>42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78" t="s">
        <v>29</v>
      </c>
      <c r="B47" s="78"/>
      <c r="C47" s="78"/>
      <c r="D47" s="81" t="s">
        <v>27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78" t="s">
        <v>30</v>
      </c>
      <c r="AD47" s="78"/>
      <c r="AE47" s="78"/>
      <c r="AF47" s="78"/>
      <c r="AG47" s="78"/>
      <c r="AH47" s="78"/>
      <c r="AI47" s="78"/>
      <c r="AJ47" s="78"/>
      <c r="AK47" s="78" t="s">
        <v>31</v>
      </c>
      <c r="AL47" s="78"/>
      <c r="AM47" s="78"/>
      <c r="AN47" s="78"/>
      <c r="AO47" s="78"/>
      <c r="AP47" s="78"/>
      <c r="AQ47" s="78"/>
      <c r="AR47" s="78"/>
      <c r="AS47" s="78" t="s">
        <v>28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78"/>
      <c r="B48" s="78"/>
      <c r="C48" s="78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78">
        <v>1</v>
      </c>
      <c r="B49" s="78"/>
      <c r="C49" s="78"/>
      <c r="D49" s="104">
        <v>2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78">
        <v>3</v>
      </c>
      <c r="AD49" s="78"/>
      <c r="AE49" s="78"/>
      <c r="AF49" s="78"/>
      <c r="AG49" s="78"/>
      <c r="AH49" s="78"/>
      <c r="AI49" s="78"/>
      <c r="AJ49" s="78"/>
      <c r="AK49" s="78">
        <v>4</v>
      </c>
      <c r="AL49" s="78"/>
      <c r="AM49" s="78"/>
      <c r="AN49" s="78"/>
      <c r="AO49" s="78"/>
      <c r="AP49" s="78"/>
      <c r="AQ49" s="78"/>
      <c r="AR49" s="78"/>
      <c r="AS49" s="78">
        <v>5</v>
      </c>
      <c r="AT49" s="78"/>
      <c r="AU49" s="78"/>
      <c r="AV49" s="78"/>
      <c r="AW49" s="78"/>
      <c r="AX49" s="78"/>
      <c r="AY49" s="78"/>
      <c r="AZ49" s="7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2" t="s">
        <v>8</v>
      </c>
      <c r="B50" s="42"/>
      <c r="C50" s="42"/>
      <c r="D50" s="89" t="s">
        <v>9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67" t="s">
        <v>10</v>
      </c>
      <c r="AD50" s="67"/>
      <c r="AE50" s="67"/>
      <c r="AF50" s="67"/>
      <c r="AG50" s="67"/>
      <c r="AH50" s="67"/>
      <c r="AI50" s="67"/>
      <c r="AJ50" s="67"/>
      <c r="AK50" s="67" t="s">
        <v>11</v>
      </c>
      <c r="AL50" s="67"/>
      <c r="AM50" s="67"/>
      <c r="AN50" s="67"/>
      <c r="AO50" s="67"/>
      <c r="AP50" s="67"/>
      <c r="AQ50" s="67"/>
      <c r="AR50" s="67"/>
      <c r="AS50" s="46" t="s">
        <v>12</v>
      </c>
      <c r="AT50" s="67"/>
      <c r="AU50" s="67"/>
      <c r="AV50" s="67"/>
      <c r="AW50" s="67"/>
      <c r="AX50" s="67"/>
      <c r="AY50" s="67"/>
      <c r="AZ50" s="67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ht="25.5" customHeight="1" x14ac:dyDescent="0.2">
      <c r="A51" s="42">
        <v>1</v>
      </c>
      <c r="B51" s="42"/>
      <c r="C51" s="42"/>
      <c r="D51" s="50" t="s">
        <v>68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39">
        <f>2659555+38000-100000</f>
        <v>2597555</v>
      </c>
      <c r="AD51" s="39"/>
      <c r="AE51" s="39"/>
      <c r="AF51" s="39"/>
      <c r="AG51" s="39"/>
      <c r="AH51" s="39"/>
      <c r="AI51" s="39"/>
      <c r="AJ51" s="39"/>
      <c r="AK51" s="39">
        <v>69800</v>
      </c>
      <c r="AL51" s="39"/>
      <c r="AM51" s="39"/>
      <c r="AN51" s="39"/>
      <c r="AO51" s="39"/>
      <c r="AP51" s="39"/>
      <c r="AQ51" s="39"/>
      <c r="AR51" s="39"/>
      <c r="AS51" s="39">
        <f>AC51+AK51</f>
        <v>2667355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16</v>
      </c>
    </row>
    <row r="52" spans="1:79" ht="25.5" customHeight="1" x14ac:dyDescent="0.2">
      <c r="A52" s="42">
        <v>2</v>
      </c>
      <c r="B52" s="42"/>
      <c r="C52" s="42"/>
      <c r="D52" s="50" t="s">
        <v>69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39">
        <f>3313705+7720-45219+5000</f>
        <v>3281206</v>
      </c>
      <c r="AD52" s="39"/>
      <c r="AE52" s="39"/>
      <c r="AF52" s="39"/>
      <c r="AG52" s="39"/>
      <c r="AH52" s="39"/>
      <c r="AI52" s="39"/>
      <c r="AJ52" s="39"/>
      <c r="AK52" s="39">
        <f>15000+25000+12499+80000</f>
        <v>132499</v>
      </c>
      <c r="AL52" s="39"/>
      <c r="AM52" s="39"/>
      <c r="AN52" s="39"/>
      <c r="AO52" s="39"/>
      <c r="AP52" s="39"/>
      <c r="AQ52" s="39"/>
      <c r="AR52" s="39"/>
      <c r="AS52" s="39">
        <f>AC52+AK52</f>
        <v>3413705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59"/>
      <c r="B53" s="59"/>
      <c r="C53" s="59"/>
      <c r="D53" s="68" t="s">
        <v>70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0"/>
      <c r="AC53" s="58">
        <f>SUM(AC51:AJ52)</f>
        <v>5878761</v>
      </c>
      <c r="AD53" s="58"/>
      <c r="AE53" s="58"/>
      <c r="AF53" s="58"/>
      <c r="AG53" s="58"/>
      <c r="AH53" s="58"/>
      <c r="AI53" s="58"/>
      <c r="AJ53" s="58"/>
      <c r="AK53" s="58">
        <f>SUM(AK51:AR52)</f>
        <v>202299</v>
      </c>
      <c r="AL53" s="58"/>
      <c r="AM53" s="58"/>
      <c r="AN53" s="58"/>
      <c r="AO53" s="58"/>
      <c r="AP53" s="58"/>
      <c r="AQ53" s="58"/>
      <c r="AR53" s="58"/>
      <c r="AS53" s="58">
        <f>AC53+AK53</f>
        <v>6081060</v>
      </c>
      <c r="AT53" s="58"/>
      <c r="AU53" s="58"/>
      <c r="AV53" s="58"/>
      <c r="AW53" s="58"/>
      <c r="AX53" s="58"/>
      <c r="AY53" s="58"/>
      <c r="AZ53" s="58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 x14ac:dyDescent="0.2">
      <c r="A55" s="96" t="s">
        <v>43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</row>
    <row r="56" spans="1:79" ht="15" customHeight="1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8" t="s">
        <v>29</v>
      </c>
      <c r="B57" s="78"/>
      <c r="C57" s="78"/>
      <c r="D57" s="81" t="s">
        <v>35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78" t="s">
        <v>30</v>
      </c>
      <c r="AC57" s="78"/>
      <c r="AD57" s="78"/>
      <c r="AE57" s="78"/>
      <c r="AF57" s="78"/>
      <c r="AG57" s="78"/>
      <c r="AH57" s="78"/>
      <c r="AI57" s="78"/>
      <c r="AJ57" s="78" t="s">
        <v>31</v>
      </c>
      <c r="AK57" s="78"/>
      <c r="AL57" s="78"/>
      <c r="AM57" s="78"/>
      <c r="AN57" s="78"/>
      <c r="AO57" s="78"/>
      <c r="AP57" s="78"/>
      <c r="AQ57" s="78"/>
      <c r="AR57" s="78" t="s">
        <v>28</v>
      </c>
      <c r="AS57" s="78"/>
      <c r="AT57" s="78"/>
      <c r="AU57" s="78"/>
      <c r="AV57" s="78"/>
      <c r="AW57" s="78"/>
      <c r="AX57" s="78"/>
      <c r="AY57" s="78"/>
    </row>
    <row r="58" spans="1:79" ht="29.1" customHeight="1" x14ac:dyDescent="0.2">
      <c r="A58" s="78"/>
      <c r="B58" s="78"/>
      <c r="C58" s="78"/>
      <c r="D58" s="84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</row>
    <row r="59" spans="1:79" ht="15.75" customHeight="1" x14ac:dyDescent="0.2">
      <c r="A59" s="78">
        <v>1</v>
      </c>
      <c r="B59" s="78"/>
      <c r="C59" s="78"/>
      <c r="D59" s="104">
        <v>2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6"/>
      <c r="AB59" s="78">
        <v>3</v>
      </c>
      <c r="AC59" s="78"/>
      <c r="AD59" s="78"/>
      <c r="AE59" s="78"/>
      <c r="AF59" s="78"/>
      <c r="AG59" s="78"/>
      <c r="AH59" s="78"/>
      <c r="AI59" s="78"/>
      <c r="AJ59" s="78">
        <v>4</v>
      </c>
      <c r="AK59" s="78"/>
      <c r="AL59" s="78"/>
      <c r="AM59" s="78"/>
      <c r="AN59" s="78"/>
      <c r="AO59" s="78"/>
      <c r="AP59" s="78"/>
      <c r="AQ59" s="78"/>
      <c r="AR59" s="78">
        <v>5</v>
      </c>
      <c r="AS59" s="78"/>
      <c r="AT59" s="78"/>
      <c r="AU59" s="78"/>
      <c r="AV59" s="78"/>
      <c r="AW59" s="78"/>
      <c r="AX59" s="78"/>
      <c r="AY59" s="78"/>
    </row>
    <row r="60" spans="1:79" ht="12.75" hidden="1" customHeight="1" x14ac:dyDescent="0.2">
      <c r="A60" s="42" t="s">
        <v>8</v>
      </c>
      <c r="B60" s="42"/>
      <c r="C60" s="42"/>
      <c r="D60" s="93" t="s">
        <v>9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67" t="s">
        <v>10</v>
      </c>
      <c r="AC60" s="67"/>
      <c r="AD60" s="67"/>
      <c r="AE60" s="67"/>
      <c r="AF60" s="67"/>
      <c r="AG60" s="67"/>
      <c r="AH60" s="67"/>
      <c r="AI60" s="67"/>
      <c r="AJ60" s="67" t="s">
        <v>11</v>
      </c>
      <c r="AK60" s="67"/>
      <c r="AL60" s="67"/>
      <c r="AM60" s="67"/>
      <c r="AN60" s="67"/>
      <c r="AO60" s="67"/>
      <c r="AP60" s="67"/>
      <c r="AQ60" s="67"/>
      <c r="AR60" s="67" t="s">
        <v>12</v>
      </c>
      <c r="AS60" s="67"/>
      <c r="AT60" s="67"/>
      <c r="AU60" s="67"/>
      <c r="AV60" s="67"/>
      <c r="AW60" s="67"/>
      <c r="AX60" s="67"/>
      <c r="AY60" s="67"/>
      <c r="CA60" s="1" t="s">
        <v>17</v>
      </c>
    </row>
    <row r="61" spans="1:79" ht="12.75" customHeight="1" x14ac:dyDescent="0.2">
      <c r="A61" s="42">
        <v>1</v>
      </c>
      <c r="B61" s="42"/>
      <c r="C61" s="42"/>
      <c r="D61" s="50" t="s">
        <v>71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2"/>
      <c r="AB61" s="39">
        <f>AC53-AB63-AB62</f>
        <v>5873761</v>
      </c>
      <c r="AC61" s="39"/>
      <c r="AD61" s="39"/>
      <c r="AE61" s="39"/>
      <c r="AF61" s="39"/>
      <c r="AG61" s="39"/>
      <c r="AH61" s="39"/>
      <c r="AI61" s="39"/>
      <c r="AJ61" s="39">
        <f>AK53-AJ63-AJ62</f>
        <v>52499</v>
      </c>
      <c r="AK61" s="39"/>
      <c r="AL61" s="39"/>
      <c r="AM61" s="39"/>
      <c r="AN61" s="39"/>
      <c r="AO61" s="39"/>
      <c r="AP61" s="39"/>
      <c r="AQ61" s="39"/>
      <c r="AR61" s="39">
        <f>AB61+AJ61</f>
        <v>5926260</v>
      </c>
      <c r="AS61" s="39"/>
      <c r="AT61" s="39"/>
      <c r="AU61" s="39"/>
      <c r="AV61" s="39"/>
      <c r="AW61" s="39"/>
      <c r="AX61" s="39"/>
      <c r="AY61" s="39"/>
      <c r="CA61" s="1" t="s">
        <v>18</v>
      </c>
    </row>
    <row r="62" spans="1:79" ht="12.75" customHeight="1" x14ac:dyDescent="0.2">
      <c r="A62" s="42">
        <v>2</v>
      </c>
      <c r="B62" s="42"/>
      <c r="C62" s="42"/>
      <c r="D62" s="50" t="s">
        <v>108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2"/>
      <c r="AB62" s="39">
        <v>0</v>
      </c>
      <c r="AC62" s="39"/>
      <c r="AD62" s="39"/>
      <c r="AE62" s="39"/>
      <c r="AF62" s="39"/>
      <c r="AG62" s="39"/>
      <c r="AH62" s="39"/>
      <c r="AI62" s="39"/>
      <c r="AJ62" s="39">
        <v>69800</v>
      </c>
      <c r="AK62" s="39"/>
      <c r="AL62" s="39"/>
      <c r="AM62" s="39"/>
      <c r="AN62" s="39"/>
      <c r="AO62" s="39"/>
      <c r="AP62" s="39"/>
      <c r="AQ62" s="39"/>
      <c r="AR62" s="39">
        <f>AB62+AJ62</f>
        <v>69800</v>
      </c>
      <c r="AS62" s="39"/>
      <c r="AT62" s="39"/>
      <c r="AU62" s="39"/>
      <c r="AV62" s="39"/>
      <c r="AW62" s="39"/>
      <c r="AX62" s="39"/>
      <c r="AY62" s="39"/>
    </row>
    <row r="63" spans="1:79" ht="24.75" customHeight="1" x14ac:dyDescent="0.2">
      <c r="A63" s="42">
        <v>3</v>
      </c>
      <c r="B63" s="42"/>
      <c r="C63" s="42"/>
      <c r="D63" s="50" t="s">
        <v>111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2"/>
      <c r="AB63" s="39">
        <v>5000</v>
      </c>
      <c r="AC63" s="39"/>
      <c r="AD63" s="39"/>
      <c r="AE63" s="39"/>
      <c r="AF63" s="39"/>
      <c r="AG63" s="39"/>
      <c r="AH63" s="39"/>
      <c r="AI63" s="39"/>
      <c r="AJ63" s="39">
        <v>80000</v>
      </c>
      <c r="AK63" s="39"/>
      <c r="AL63" s="39"/>
      <c r="AM63" s="39"/>
      <c r="AN63" s="39"/>
      <c r="AO63" s="39"/>
      <c r="AP63" s="39"/>
      <c r="AQ63" s="39"/>
      <c r="AR63" s="39">
        <f>AB63+AJ63</f>
        <v>85000</v>
      </c>
      <c r="AS63" s="39"/>
      <c r="AT63" s="39"/>
      <c r="AU63" s="39"/>
      <c r="AV63" s="39"/>
      <c r="AW63" s="39"/>
      <c r="AX63" s="39"/>
      <c r="AY63" s="39"/>
      <c r="CA63" s="1" t="s">
        <v>18</v>
      </c>
    </row>
    <row r="64" spans="1:79" s="4" customFormat="1" ht="12.75" customHeight="1" x14ac:dyDescent="0.2">
      <c r="A64" s="59"/>
      <c r="B64" s="59"/>
      <c r="C64" s="59"/>
      <c r="D64" s="68" t="s">
        <v>28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70"/>
      <c r="AB64" s="58">
        <f>AB61+AB62+AB63</f>
        <v>5878761</v>
      </c>
      <c r="AC64" s="58"/>
      <c r="AD64" s="58"/>
      <c r="AE64" s="58"/>
      <c r="AF64" s="58"/>
      <c r="AG64" s="58"/>
      <c r="AH64" s="58"/>
      <c r="AI64" s="58"/>
      <c r="AJ64" s="58">
        <f>AJ61+AJ62+AJ63</f>
        <v>202299</v>
      </c>
      <c r="AK64" s="58"/>
      <c r="AL64" s="58"/>
      <c r="AM64" s="58"/>
      <c r="AN64" s="58"/>
      <c r="AO64" s="58"/>
      <c r="AP64" s="58"/>
      <c r="AQ64" s="58"/>
      <c r="AR64" s="58">
        <f>AB64+AJ64</f>
        <v>6081060</v>
      </c>
      <c r="AS64" s="58"/>
      <c r="AT64" s="58"/>
      <c r="AU64" s="58"/>
      <c r="AV64" s="58"/>
      <c r="AW64" s="58"/>
      <c r="AX64" s="58"/>
      <c r="AY64" s="58"/>
    </row>
    <row r="66" spans="1:79" ht="15.75" customHeight="1" x14ac:dyDescent="0.2">
      <c r="A66" s="88" t="s">
        <v>44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</row>
    <row r="67" spans="1:79" ht="30" customHeight="1" x14ac:dyDescent="0.2">
      <c r="A67" s="78" t="s">
        <v>29</v>
      </c>
      <c r="B67" s="78"/>
      <c r="C67" s="78"/>
      <c r="D67" s="78"/>
      <c r="E67" s="78"/>
      <c r="F67" s="78"/>
      <c r="G67" s="104" t="s">
        <v>45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8" t="s">
        <v>4</v>
      </c>
      <c r="AA67" s="78"/>
      <c r="AB67" s="78"/>
      <c r="AC67" s="78"/>
      <c r="AD67" s="78"/>
      <c r="AE67" s="78" t="s">
        <v>3</v>
      </c>
      <c r="AF67" s="78"/>
      <c r="AG67" s="78"/>
      <c r="AH67" s="78"/>
      <c r="AI67" s="78"/>
      <c r="AJ67" s="78"/>
      <c r="AK67" s="78"/>
      <c r="AL67" s="78"/>
      <c r="AM67" s="78"/>
      <c r="AN67" s="78"/>
      <c r="AO67" s="104" t="s">
        <v>30</v>
      </c>
      <c r="AP67" s="105"/>
      <c r="AQ67" s="105"/>
      <c r="AR67" s="105"/>
      <c r="AS67" s="105"/>
      <c r="AT67" s="105"/>
      <c r="AU67" s="105"/>
      <c r="AV67" s="106"/>
      <c r="AW67" s="104" t="s">
        <v>31</v>
      </c>
      <c r="AX67" s="105"/>
      <c r="AY67" s="105"/>
      <c r="AZ67" s="105"/>
      <c r="BA67" s="105"/>
      <c r="BB67" s="105"/>
      <c r="BC67" s="105"/>
      <c r="BD67" s="106"/>
      <c r="BE67" s="104" t="s">
        <v>28</v>
      </c>
      <c r="BF67" s="105"/>
      <c r="BG67" s="105"/>
      <c r="BH67" s="105"/>
      <c r="BI67" s="105"/>
      <c r="BJ67" s="105"/>
      <c r="BK67" s="105"/>
      <c r="BL67" s="106"/>
    </row>
    <row r="68" spans="1:79" ht="15.75" customHeight="1" x14ac:dyDescent="0.2">
      <c r="A68" s="78">
        <v>1</v>
      </c>
      <c r="B68" s="78"/>
      <c r="C68" s="78"/>
      <c r="D68" s="78"/>
      <c r="E68" s="78"/>
      <c r="F68" s="78"/>
      <c r="G68" s="104">
        <v>2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8">
        <v>3</v>
      </c>
      <c r="AA68" s="78"/>
      <c r="AB68" s="78"/>
      <c r="AC68" s="78"/>
      <c r="AD68" s="78"/>
      <c r="AE68" s="78">
        <v>4</v>
      </c>
      <c r="AF68" s="78"/>
      <c r="AG68" s="78"/>
      <c r="AH68" s="78"/>
      <c r="AI68" s="78"/>
      <c r="AJ68" s="78"/>
      <c r="AK68" s="78"/>
      <c r="AL68" s="78"/>
      <c r="AM68" s="78"/>
      <c r="AN68" s="78"/>
      <c r="AO68" s="78">
        <v>5</v>
      </c>
      <c r="AP68" s="78"/>
      <c r="AQ68" s="78"/>
      <c r="AR68" s="78"/>
      <c r="AS68" s="78"/>
      <c r="AT68" s="78"/>
      <c r="AU68" s="78"/>
      <c r="AV68" s="78"/>
      <c r="AW68" s="78">
        <v>6</v>
      </c>
      <c r="AX68" s="78"/>
      <c r="AY68" s="78"/>
      <c r="AZ68" s="78"/>
      <c r="BA68" s="78"/>
      <c r="BB68" s="78"/>
      <c r="BC68" s="78"/>
      <c r="BD68" s="78"/>
      <c r="BE68" s="78">
        <v>7</v>
      </c>
      <c r="BF68" s="78"/>
      <c r="BG68" s="78"/>
      <c r="BH68" s="78"/>
      <c r="BI68" s="78"/>
      <c r="BJ68" s="78"/>
      <c r="BK68" s="78"/>
      <c r="BL68" s="78"/>
    </row>
    <row r="69" spans="1:79" ht="12.75" hidden="1" customHeight="1" x14ac:dyDescent="0.2">
      <c r="A69" s="42" t="s">
        <v>34</v>
      </c>
      <c r="B69" s="42"/>
      <c r="C69" s="42"/>
      <c r="D69" s="42"/>
      <c r="E69" s="42"/>
      <c r="F69" s="42"/>
      <c r="G69" s="93" t="s">
        <v>9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42" t="s">
        <v>20</v>
      </c>
      <c r="AA69" s="42"/>
      <c r="AB69" s="42"/>
      <c r="AC69" s="42"/>
      <c r="AD69" s="42"/>
      <c r="AE69" s="110" t="s">
        <v>33</v>
      </c>
      <c r="AF69" s="110"/>
      <c r="AG69" s="110"/>
      <c r="AH69" s="110"/>
      <c r="AI69" s="110"/>
      <c r="AJ69" s="110"/>
      <c r="AK69" s="110"/>
      <c r="AL69" s="110"/>
      <c r="AM69" s="110"/>
      <c r="AN69" s="93"/>
      <c r="AO69" s="67" t="s">
        <v>10</v>
      </c>
      <c r="AP69" s="67"/>
      <c r="AQ69" s="67"/>
      <c r="AR69" s="67"/>
      <c r="AS69" s="67"/>
      <c r="AT69" s="67"/>
      <c r="AU69" s="67"/>
      <c r="AV69" s="67"/>
      <c r="AW69" s="67" t="s">
        <v>32</v>
      </c>
      <c r="AX69" s="67"/>
      <c r="AY69" s="67"/>
      <c r="AZ69" s="67"/>
      <c r="BA69" s="67"/>
      <c r="BB69" s="67"/>
      <c r="BC69" s="67"/>
      <c r="BD69" s="67"/>
      <c r="BE69" s="67" t="s">
        <v>12</v>
      </c>
      <c r="BF69" s="67"/>
      <c r="BG69" s="67"/>
      <c r="BH69" s="67"/>
      <c r="BI69" s="67"/>
      <c r="BJ69" s="67"/>
      <c r="BK69" s="67"/>
      <c r="BL69" s="67"/>
      <c r="CA69" s="1" t="s">
        <v>19</v>
      </c>
    </row>
    <row r="70" spans="1:79" s="4" customFormat="1" ht="12.75" customHeight="1" x14ac:dyDescent="0.2">
      <c r="A70" s="59"/>
      <c r="B70" s="59"/>
      <c r="C70" s="59"/>
      <c r="D70" s="59"/>
      <c r="E70" s="59"/>
      <c r="F70" s="59"/>
      <c r="G70" s="60" t="s">
        <v>98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63"/>
      <c r="AA70" s="63"/>
      <c r="AB70" s="63"/>
      <c r="AC70" s="63"/>
      <c r="AD70" s="63"/>
      <c r="AE70" s="64"/>
      <c r="AF70" s="64"/>
      <c r="AG70" s="64"/>
      <c r="AH70" s="64"/>
      <c r="AI70" s="64"/>
      <c r="AJ70" s="64"/>
      <c r="AK70" s="64"/>
      <c r="AL70" s="64"/>
      <c r="AM70" s="64"/>
      <c r="AN70" s="65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42">
        <v>0</v>
      </c>
      <c r="B71" s="42"/>
      <c r="C71" s="42"/>
      <c r="D71" s="42"/>
      <c r="E71" s="42"/>
      <c r="F71" s="42"/>
      <c r="G71" s="43" t="s">
        <v>72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73</v>
      </c>
      <c r="AA71" s="46"/>
      <c r="AB71" s="46"/>
      <c r="AC71" s="46"/>
      <c r="AD71" s="46"/>
      <c r="AE71" s="40"/>
      <c r="AF71" s="40"/>
      <c r="AG71" s="40"/>
      <c r="AH71" s="40"/>
      <c r="AI71" s="40"/>
      <c r="AJ71" s="40"/>
      <c r="AK71" s="40"/>
      <c r="AL71" s="40"/>
      <c r="AM71" s="40"/>
      <c r="AN71" s="41"/>
      <c r="AO71" s="38">
        <v>2</v>
      </c>
      <c r="AP71" s="38"/>
      <c r="AQ71" s="38"/>
      <c r="AR71" s="38"/>
      <c r="AS71" s="38"/>
      <c r="AT71" s="38"/>
      <c r="AU71" s="38"/>
      <c r="AV71" s="38"/>
      <c r="AW71" s="39">
        <v>0</v>
      </c>
      <c r="AX71" s="39"/>
      <c r="AY71" s="39"/>
      <c r="AZ71" s="39"/>
      <c r="BA71" s="39"/>
      <c r="BB71" s="39"/>
      <c r="BC71" s="39"/>
      <c r="BD71" s="39"/>
      <c r="BE71" s="38">
        <f>AO71+AW71</f>
        <v>2</v>
      </c>
      <c r="BF71" s="38"/>
      <c r="BG71" s="38"/>
      <c r="BH71" s="38"/>
      <c r="BI71" s="38"/>
      <c r="BJ71" s="38"/>
      <c r="BK71" s="38"/>
      <c r="BL71" s="38"/>
    </row>
    <row r="72" spans="1:79" ht="12.75" customHeight="1" x14ac:dyDescent="0.2">
      <c r="A72" s="42">
        <v>0</v>
      </c>
      <c r="B72" s="42"/>
      <c r="C72" s="42"/>
      <c r="D72" s="42"/>
      <c r="E72" s="42"/>
      <c r="F72" s="42"/>
      <c r="G72" s="43" t="s">
        <v>74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73</v>
      </c>
      <c r="AA72" s="46"/>
      <c r="AB72" s="46"/>
      <c r="AC72" s="46"/>
      <c r="AD72" s="46"/>
      <c r="AE72" s="40" t="s">
        <v>99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66">
        <v>22.5</v>
      </c>
      <c r="AP72" s="66"/>
      <c r="AQ72" s="66"/>
      <c r="AR72" s="66"/>
      <c r="AS72" s="66"/>
      <c r="AT72" s="66"/>
      <c r="AU72" s="66"/>
      <c r="AV72" s="66"/>
      <c r="AW72" s="39">
        <v>0</v>
      </c>
      <c r="AX72" s="39"/>
      <c r="AY72" s="39"/>
      <c r="AZ72" s="39"/>
      <c r="BA72" s="39"/>
      <c r="BB72" s="39"/>
      <c r="BC72" s="39"/>
      <c r="BD72" s="39"/>
      <c r="BE72" s="66">
        <f>AO72+AW72</f>
        <v>22.5</v>
      </c>
      <c r="BF72" s="66"/>
      <c r="BG72" s="66"/>
      <c r="BH72" s="66"/>
      <c r="BI72" s="66"/>
      <c r="BJ72" s="66"/>
      <c r="BK72" s="66"/>
      <c r="BL72" s="66"/>
    </row>
    <row r="73" spans="1:79" ht="12.75" customHeight="1" x14ac:dyDescent="0.2">
      <c r="A73" s="42">
        <v>0</v>
      </c>
      <c r="B73" s="42"/>
      <c r="C73" s="42"/>
      <c r="D73" s="42"/>
      <c r="E73" s="42"/>
      <c r="F73" s="42"/>
      <c r="G73" s="43" t="s">
        <v>100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46" t="s">
        <v>76</v>
      </c>
      <c r="AA73" s="46"/>
      <c r="AB73" s="46"/>
      <c r="AC73" s="46"/>
      <c r="AD73" s="46"/>
      <c r="AE73" s="40" t="s">
        <v>99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8">
        <v>19</v>
      </c>
      <c r="AP73" s="38"/>
      <c r="AQ73" s="38"/>
      <c r="AR73" s="38"/>
      <c r="AS73" s="38"/>
      <c r="AT73" s="38"/>
      <c r="AU73" s="38"/>
      <c r="AV73" s="38"/>
      <c r="AW73" s="39">
        <v>0</v>
      </c>
      <c r="AX73" s="39"/>
      <c r="AY73" s="39"/>
      <c r="AZ73" s="39"/>
      <c r="BA73" s="39"/>
      <c r="BB73" s="39"/>
      <c r="BC73" s="39"/>
      <c r="BD73" s="39"/>
      <c r="BE73" s="38">
        <f>AO73+AW73</f>
        <v>19</v>
      </c>
      <c r="BF73" s="38"/>
      <c r="BG73" s="38"/>
      <c r="BH73" s="38"/>
      <c r="BI73" s="38"/>
      <c r="BJ73" s="38"/>
      <c r="BK73" s="38"/>
      <c r="BL73" s="38"/>
    </row>
    <row r="74" spans="1:79" ht="12.75" customHeight="1" x14ac:dyDescent="0.2">
      <c r="A74" s="42">
        <v>0</v>
      </c>
      <c r="B74" s="42"/>
      <c r="C74" s="42"/>
      <c r="D74" s="42"/>
      <c r="E74" s="42"/>
      <c r="F74" s="42"/>
      <c r="G74" s="43" t="s">
        <v>112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113</v>
      </c>
      <c r="AA74" s="46"/>
      <c r="AB74" s="46"/>
      <c r="AC74" s="46"/>
      <c r="AD74" s="46"/>
      <c r="AE74" s="40" t="s">
        <v>101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38">
        <v>5000</v>
      </c>
      <c r="AP74" s="38"/>
      <c r="AQ74" s="38"/>
      <c r="AR74" s="38"/>
      <c r="AS74" s="38"/>
      <c r="AT74" s="38"/>
      <c r="AU74" s="38"/>
      <c r="AV74" s="38"/>
      <c r="AW74" s="39">
        <f>69800+80000</f>
        <v>149800</v>
      </c>
      <c r="AX74" s="39"/>
      <c r="AY74" s="39"/>
      <c r="AZ74" s="39"/>
      <c r="BA74" s="39"/>
      <c r="BB74" s="39"/>
      <c r="BC74" s="39"/>
      <c r="BD74" s="39"/>
      <c r="BE74" s="39">
        <f>AO74+AW74</f>
        <v>154800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59">
        <v>0</v>
      </c>
      <c r="B75" s="59"/>
      <c r="C75" s="59"/>
      <c r="D75" s="59"/>
      <c r="E75" s="59"/>
      <c r="F75" s="59"/>
      <c r="G75" s="60" t="s">
        <v>77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3"/>
      <c r="AA75" s="63"/>
      <c r="AB75" s="63"/>
      <c r="AC75" s="63"/>
      <c r="AD75" s="63"/>
      <c r="AE75" s="64"/>
      <c r="AF75" s="64"/>
      <c r="AG75" s="64"/>
      <c r="AH75" s="64"/>
      <c r="AI75" s="64"/>
      <c r="AJ75" s="64"/>
      <c r="AK75" s="64"/>
      <c r="AL75" s="64"/>
      <c r="AM75" s="64"/>
      <c r="AN75" s="65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42">
        <v>0</v>
      </c>
      <c r="B76" s="42"/>
      <c r="C76" s="42"/>
      <c r="D76" s="42"/>
      <c r="E76" s="42"/>
      <c r="F76" s="42"/>
      <c r="G76" s="43" t="s">
        <v>102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76</v>
      </c>
      <c r="AA76" s="46"/>
      <c r="AB76" s="46"/>
      <c r="AC76" s="46"/>
      <c r="AD76" s="46"/>
      <c r="AE76" s="40" t="s">
        <v>101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38">
        <v>177</v>
      </c>
      <c r="AP76" s="38"/>
      <c r="AQ76" s="38"/>
      <c r="AR76" s="38"/>
      <c r="AS76" s="38"/>
      <c r="AT76" s="38"/>
      <c r="AU76" s="38"/>
      <c r="AV76" s="38"/>
      <c r="AW76" s="39">
        <v>0</v>
      </c>
      <c r="AX76" s="39"/>
      <c r="AY76" s="39"/>
      <c r="AZ76" s="39"/>
      <c r="BA76" s="39"/>
      <c r="BB76" s="39"/>
      <c r="BC76" s="39"/>
      <c r="BD76" s="39"/>
      <c r="BE76" s="38">
        <f>AO76+AW76</f>
        <v>177</v>
      </c>
      <c r="BF76" s="38"/>
      <c r="BG76" s="38"/>
      <c r="BH76" s="38"/>
      <c r="BI76" s="38"/>
      <c r="BJ76" s="38"/>
      <c r="BK76" s="38"/>
      <c r="BL76" s="38"/>
    </row>
    <row r="77" spans="1:79" ht="25.5" customHeight="1" x14ac:dyDescent="0.2">
      <c r="A77" s="42">
        <v>0</v>
      </c>
      <c r="B77" s="42"/>
      <c r="C77" s="42"/>
      <c r="D77" s="42"/>
      <c r="E77" s="42"/>
      <c r="F77" s="42"/>
      <c r="G77" s="43" t="s">
        <v>103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46" t="s">
        <v>76</v>
      </c>
      <c r="AA77" s="46"/>
      <c r="AB77" s="46"/>
      <c r="AC77" s="46"/>
      <c r="AD77" s="46"/>
      <c r="AE77" s="40" t="s">
        <v>101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38">
        <v>97</v>
      </c>
      <c r="AP77" s="38"/>
      <c r="AQ77" s="38"/>
      <c r="AR77" s="38"/>
      <c r="AS77" s="38"/>
      <c r="AT77" s="38"/>
      <c r="AU77" s="38"/>
      <c r="AV77" s="38"/>
      <c r="AW77" s="39">
        <v>0</v>
      </c>
      <c r="AX77" s="39"/>
      <c r="AY77" s="39"/>
      <c r="AZ77" s="39"/>
      <c r="BA77" s="39"/>
      <c r="BB77" s="39"/>
      <c r="BC77" s="39"/>
      <c r="BD77" s="39"/>
      <c r="BE77" s="38">
        <f>AO77+AW77</f>
        <v>97</v>
      </c>
      <c r="BF77" s="38"/>
      <c r="BG77" s="38"/>
      <c r="BH77" s="38"/>
      <c r="BI77" s="38"/>
      <c r="BJ77" s="38"/>
      <c r="BK77" s="38"/>
      <c r="BL77" s="38"/>
    </row>
    <row r="78" spans="1:79" ht="25.5" customHeight="1" x14ac:dyDescent="0.2">
      <c r="A78" s="42">
        <v>0</v>
      </c>
      <c r="B78" s="42"/>
      <c r="C78" s="42"/>
      <c r="D78" s="42"/>
      <c r="E78" s="42"/>
      <c r="F78" s="42"/>
      <c r="G78" s="43" t="s">
        <v>104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76</v>
      </c>
      <c r="AA78" s="46"/>
      <c r="AB78" s="46"/>
      <c r="AC78" s="46"/>
      <c r="AD78" s="46"/>
      <c r="AE78" s="40" t="s">
        <v>101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38">
        <v>80</v>
      </c>
      <c r="AP78" s="38"/>
      <c r="AQ78" s="38"/>
      <c r="AR78" s="38"/>
      <c r="AS78" s="38"/>
      <c r="AT78" s="38"/>
      <c r="AU78" s="38"/>
      <c r="AV78" s="38"/>
      <c r="AW78" s="39">
        <v>0</v>
      </c>
      <c r="AX78" s="39"/>
      <c r="AY78" s="39"/>
      <c r="AZ78" s="39"/>
      <c r="BA78" s="39"/>
      <c r="BB78" s="39"/>
      <c r="BC78" s="39"/>
      <c r="BD78" s="39"/>
      <c r="BE78" s="38">
        <f>AO78+AW78</f>
        <v>80</v>
      </c>
      <c r="BF78" s="38"/>
      <c r="BG78" s="38"/>
      <c r="BH78" s="38"/>
      <c r="BI78" s="38"/>
      <c r="BJ78" s="38"/>
      <c r="BK78" s="38"/>
      <c r="BL78" s="38"/>
    </row>
    <row r="79" spans="1:79" ht="25.5" customHeight="1" x14ac:dyDescent="0.2">
      <c r="A79" s="42">
        <v>0</v>
      </c>
      <c r="B79" s="42"/>
      <c r="C79" s="42"/>
      <c r="D79" s="42"/>
      <c r="E79" s="42"/>
      <c r="F79" s="42"/>
      <c r="G79" s="47" t="s">
        <v>114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46" t="s">
        <v>73</v>
      </c>
      <c r="AA79" s="46"/>
      <c r="AB79" s="46"/>
      <c r="AC79" s="46"/>
      <c r="AD79" s="46"/>
      <c r="AE79" s="40" t="s">
        <v>101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38">
        <v>1</v>
      </c>
      <c r="AP79" s="38"/>
      <c r="AQ79" s="38"/>
      <c r="AR79" s="38"/>
      <c r="AS79" s="38"/>
      <c r="AT79" s="38"/>
      <c r="AU79" s="38"/>
      <c r="AV79" s="38"/>
      <c r="AW79" s="38">
        <v>2</v>
      </c>
      <c r="AX79" s="38"/>
      <c r="AY79" s="38"/>
      <c r="AZ79" s="38"/>
      <c r="BA79" s="38"/>
      <c r="BB79" s="38"/>
      <c r="BC79" s="38"/>
      <c r="BD79" s="38"/>
      <c r="BE79" s="38">
        <v>2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 x14ac:dyDescent="0.2">
      <c r="A80" s="59">
        <v>0</v>
      </c>
      <c r="B80" s="59"/>
      <c r="C80" s="59"/>
      <c r="D80" s="59"/>
      <c r="E80" s="59"/>
      <c r="F80" s="59"/>
      <c r="G80" s="60" t="s">
        <v>78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2"/>
      <c r="Z80" s="63"/>
      <c r="AA80" s="63"/>
      <c r="AB80" s="63"/>
      <c r="AC80" s="63"/>
      <c r="AD80" s="63"/>
      <c r="AE80" s="64"/>
      <c r="AF80" s="64"/>
      <c r="AG80" s="64"/>
      <c r="AH80" s="64"/>
      <c r="AI80" s="64"/>
      <c r="AJ80" s="64"/>
      <c r="AK80" s="64"/>
      <c r="AL80" s="64"/>
      <c r="AM80" s="64"/>
      <c r="AN80" s="65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42">
        <v>0</v>
      </c>
      <c r="B81" s="42"/>
      <c r="C81" s="42"/>
      <c r="D81" s="42"/>
      <c r="E81" s="42"/>
      <c r="F81" s="42"/>
      <c r="G81" s="43" t="s">
        <v>106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113</v>
      </c>
      <c r="AA81" s="46"/>
      <c r="AB81" s="46"/>
      <c r="AC81" s="46"/>
      <c r="AD81" s="46"/>
      <c r="AE81" s="40" t="s">
        <v>101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39">
        <f>(AC52-AB63)/AO77</f>
        <v>33775.319587628866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ref="BE81:BE87" si="0">AO81+AW81</f>
        <v>33775.319587628866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2">
        <v>0</v>
      </c>
      <c r="B82" s="42"/>
      <c r="C82" s="42"/>
      <c r="D82" s="42"/>
      <c r="E82" s="42"/>
      <c r="F82" s="42"/>
      <c r="G82" s="43" t="s">
        <v>105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6" t="s">
        <v>113</v>
      </c>
      <c r="AA82" s="46"/>
      <c r="AB82" s="46"/>
      <c r="AC82" s="46"/>
      <c r="AD82" s="46"/>
      <c r="AE82" s="40" t="s">
        <v>101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39">
        <f>(AC51-AB62)/AO78</f>
        <v>32469.4375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32469.4375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2">
        <v>0</v>
      </c>
      <c r="B83" s="42"/>
      <c r="C83" s="42"/>
      <c r="D83" s="42"/>
      <c r="E83" s="42"/>
      <c r="F83" s="42"/>
      <c r="G83" s="43" t="s">
        <v>75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6" t="s">
        <v>76</v>
      </c>
      <c r="AA83" s="46"/>
      <c r="AB83" s="46"/>
      <c r="AC83" s="46"/>
      <c r="AD83" s="46"/>
      <c r="AE83" s="40" t="s">
        <v>101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38">
        <v>5</v>
      </c>
      <c r="AP83" s="38"/>
      <c r="AQ83" s="38"/>
      <c r="AR83" s="38"/>
      <c r="AS83" s="38"/>
      <c r="AT83" s="38"/>
      <c r="AU83" s="38"/>
      <c r="AV83" s="38"/>
      <c r="AW83" s="55">
        <v>0</v>
      </c>
      <c r="AX83" s="56"/>
      <c r="AY83" s="56"/>
      <c r="AZ83" s="56"/>
      <c r="BA83" s="56"/>
      <c r="BB83" s="56"/>
      <c r="BC83" s="56"/>
      <c r="BD83" s="57"/>
      <c r="BE83" s="38">
        <f t="shared" si="0"/>
        <v>5</v>
      </c>
      <c r="BF83" s="38"/>
      <c r="BG83" s="38"/>
      <c r="BH83" s="38"/>
      <c r="BI83" s="38"/>
      <c r="BJ83" s="38"/>
      <c r="BK83" s="38"/>
      <c r="BL83" s="38"/>
    </row>
    <row r="84" spans="1:64" ht="25.5" customHeight="1" x14ac:dyDescent="0.2">
      <c r="A84" s="42">
        <v>0</v>
      </c>
      <c r="B84" s="42"/>
      <c r="C84" s="42"/>
      <c r="D84" s="42"/>
      <c r="E84" s="42"/>
      <c r="F84" s="42"/>
      <c r="G84" s="47" t="s">
        <v>115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46" t="s">
        <v>113</v>
      </c>
      <c r="AA84" s="46"/>
      <c r="AB84" s="46"/>
      <c r="AC84" s="46"/>
      <c r="AD84" s="46"/>
      <c r="AE84" s="40" t="s">
        <v>101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38">
        <f>AO74/AO79</f>
        <v>5000</v>
      </c>
      <c r="AP84" s="38"/>
      <c r="AQ84" s="38"/>
      <c r="AR84" s="38"/>
      <c r="AS84" s="38"/>
      <c r="AT84" s="38"/>
      <c r="AU84" s="38"/>
      <c r="AV84" s="38"/>
      <c r="AW84" s="38">
        <f>AW74/AW79</f>
        <v>74900</v>
      </c>
      <c r="AX84" s="38"/>
      <c r="AY84" s="38"/>
      <c r="AZ84" s="38"/>
      <c r="BA84" s="38"/>
      <c r="BB84" s="38"/>
      <c r="BC84" s="38"/>
      <c r="BD84" s="38"/>
      <c r="BE84" s="38">
        <f>BE74/BE79</f>
        <v>77400</v>
      </c>
      <c r="BF84" s="38"/>
      <c r="BG84" s="38"/>
      <c r="BH84" s="38"/>
      <c r="BI84" s="38"/>
      <c r="BJ84" s="38"/>
      <c r="BK84" s="38"/>
      <c r="BL84" s="38"/>
    </row>
    <row r="85" spans="1:64" s="4" customFormat="1" ht="12.75" customHeight="1" x14ac:dyDescent="0.2">
      <c r="A85" s="59">
        <v>0</v>
      </c>
      <c r="B85" s="59"/>
      <c r="C85" s="59"/>
      <c r="D85" s="59"/>
      <c r="E85" s="59"/>
      <c r="F85" s="59"/>
      <c r="G85" s="60" t="s">
        <v>79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2"/>
      <c r="Z85" s="63"/>
      <c r="AA85" s="63"/>
      <c r="AB85" s="63"/>
      <c r="AC85" s="63"/>
      <c r="AD85" s="63"/>
      <c r="AE85" s="64"/>
      <c r="AF85" s="64"/>
      <c r="AG85" s="64"/>
      <c r="AH85" s="64"/>
      <c r="AI85" s="64"/>
      <c r="AJ85" s="64"/>
      <c r="AK85" s="64"/>
      <c r="AL85" s="64"/>
      <c r="AM85" s="64"/>
      <c r="AN85" s="65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42">
        <v>0</v>
      </c>
      <c r="B86" s="42"/>
      <c r="C86" s="42"/>
      <c r="D86" s="42"/>
      <c r="E86" s="42"/>
      <c r="F86" s="42"/>
      <c r="G86" s="43" t="s">
        <v>80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6" t="s">
        <v>81</v>
      </c>
      <c r="AA86" s="46"/>
      <c r="AB86" s="46"/>
      <c r="AC86" s="46"/>
      <c r="AD86" s="46"/>
      <c r="AE86" s="40" t="s">
        <v>101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38">
        <v>100</v>
      </c>
      <c r="AP86" s="38"/>
      <c r="AQ86" s="38"/>
      <c r="AR86" s="38"/>
      <c r="AS86" s="38"/>
      <c r="AT86" s="38"/>
      <c r="AU86" s="38"/>
      <c r="AV86" s="38"/>
      <c r="AW86" s="39">
        <v>0</v>
      </c>
      <c r="AX86" s="39"/>
      <c r="AY86" s="39"/>
      <c r="AZ86" s="39"/>
      <c r="BA86" s="39"/>
      <c r="BB86" s="39"/>
      <c r="BC86" s="39"/>
      <c r="BD86" s="39"/>
      <c r="BE86" s="38">
        <f t="shared" si="0"/>
        <v>100</v>
      </c>
      <c r="BF86" s="38"/>
      <c r="BG86" s="38"/>
      <c r="BH86" s="38"/>
      <c r="BI86" s="38"/>
      <c r="BJ86" s="38"/>
      <c r="BK86" s="38"/>
      <c r="BL86" s="38"/>
    </row>
    <row r="87" spans="1:64" ht="25.5" customHeight="1" x14ac:dyDescent="0.2">
      <c r="A87" s="42">
        <v>0</v>
      </c>
      <c r="B87" s="42"/>
      <c r="C87" s="42"/>
      <c r="D87" s="42"/>
      <c r="E87" s="42"/>
      <c r="F87" s="42"/>
      <c r="G87" s="43" t="s">
        <v>82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46" t="s">
        <v>81</v>
      </c>
      <c r="AA87" s="46"/>
      <c r="AB87" s="46"/>
      <c r="AC87" s="46"/>
      <c r="AD87" s="46"/>
      <c r="AE87" s="40" t="s">
        <v>101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38">
        <v>5</v>
      </c>
      <c r="AP87" s="38"/>
      <c r="AQ87" s="38"/>
      <c r="AR87" s="38"/>
      <c r="AS87" s="38"/>
      <c r="AT87" s="38"/>
      <c r="AU87" s="38"/>
      <c r="AV87" s="38"/>
      <c r="AW87" s="39">
        <v>0</v>
      </c>
      <c r="AX87" s="39"/>
      <c r="AY87" s="39"/>
      <c r="AZ87" s="39"/>
      <c r="BA87" s="39"/>
      <c r="BB87" s="39"/>
      <c r="BC87" s="39"/>
      <c r="BD87" s="39"/>
      <c r="BE87" s="38">
        <f t="shared" si="0"/>
        <v>5</v>
      </c>
      <c r="BF87" s="38"/>
      <c r="BG87" s="38"/>
      <c r="BH87" s="38"/>
      <c r="BI87" s="38"/>
      <c r="BJ87" s="38"/>
      <c r="BK87" s="38"/>
      <c r="BL87" s="38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2" t="s">
        <v>116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5"/>
      <c r="AO90" s="107" t="s">
        <v>117</v>
      </c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</row>
    <row r="91" spans="1:64" x14ac:dyDescent="0.2">
      <c r="W91" s="109" t="s">
        <v>7</v>
      </c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O91" s="109" t="s">
        <v>53</v>
      </c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</row>
    <row r="92" spans="1:64" ht="15.75" customHeight="1" x14ac:dyDescent="0.2">
      <c r="A92" s="108" t="s">
        <v>5</v>
      </c>
      <c r="B92" s="108"/>
      <c r="C92" s="108"/>
      <c r="D92" s="108"/>
      <c r="E92" s="108"/>
      <c r="F92" s="108"/>
    </row>
    <row r="93" spans="1:64" ht="13.15" customHeight="1" x14ac:dyDescent="0.2">
      <c r="A93" s="115" t="s">
        <v>86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</row>
    <row r="94" spans="1:64" x14ac:dyDescent="0.2">
      <c r="A94" s="120" t="s">
        <v>48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2" t="s">
        <v>87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5"/>
      <c r="AO96" s="107" t="s">
        <v>88</v>
      </c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</row>
    <row r="97" spans="1:59" x14ac:dyDescent="0.2">
      <c r="W97" s="109" t="s">
        <v>7</v>
      </c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O97" s="109" t="s">
        <v>53</v>
      </c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</row>
    <row r="98" spans="1:59" x14ac:dyDescent="0.2">
      <c r="A98" s="121"/>
      <c r="B98" s="122"/>
      <c r="C98" s="122"/>
      <c r="D98" s="122"/>
      <c r="E98" s="122"/>
      <c r="F98" s="122"/>
      <c r="G98" s="122"/>
      <c r="H98" s="122"/>
    </row>
    <row r="99" spans="1:59" x14ac:dyDescent="0.2">
      <c r="A99" s="109" t="s">
        <v>46</v>
      </c>
      <c r="B99" s="109"/>
      <c r="C99" s="109"/>
      <c r="D99" s="109"/>
      <c r="E99" s="109"/>
      <c r="F99" s="109"/>
      <c r="G99" s="109"/>
      <c r="H99" s="109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47</v>
      </c>
    </row>
  </sheetData>
  <mergeCells count="298">
    <mergeCell ref="A99:H99"/>
    <mergeCell ref="A93:AS93"/>
    <mergeCell ref="A94:AS94"/>
    <mergeCell ref="A98:H98"/>
    <mergeCell ref="A96:V96"/>
    <mergeCell ref="W96:AM96"/>
    <mergeCell ref="AO96:BG96"/>
    <mergeCell ref="AO97:BG97"/>
    <mergeCell ref="AB59:AI59"/>
    <mergeCell ref="W97:AM97"/>
    <mergeCell ref="A68:F68"/>
    <mergeCell ref="A69:F69"/>
    <mergeCell ref="Z69:AD69"/>
    <mergeCell ref="A66:BL66"/>
    <mergeCell ref="A67:F67"/>
    <mergeCell ref="AJ63:AQ63"/>
    <mergeCell ref="D59:AA59"/>
    <mergeCell ref="G68:Y68"/>
    <mergeCell ref="A90:V90"/>
    <mergeCell ref="W90:AM90"/>
    <mergeCell ref="D57:AA58"/>
    <mergeCell ref="AB57:AI58"/>
    <mergeCell ref="AJ57:AQ58"/>
    <mergeCell ref="AE67:AN67"/>
    <mergeCell ref="AE68:AN68"/>
    <mergeCell ref="AO2:BL2"/>
    <mergeCell ref="AO3:BL3"/>
    <mergeCell ref="AO6:BF6"/>
    <mergeCell ref="AO4:BL4"/>
    <mergeCell ref="AO5:BL5"/>
    <mergeCell ref="AO7:BF7"/>
    <mergeCell ref="A22:T22"/>
    <mergeCell ref="AS22:BC22"/>
    <mergeCell ref="BD22:BL22"/>
    <mergeCell ref="T23:W23"/>
    <mergeCell ref="A23:H23"/>
    <mergeCell ref="AR57:AY58"/>
    <mergeCell ref="A57:C58"/>
    <mergeCell ref="AS50:AZ50"/>
    <mergeCell ref="A29:F29"/>
    <mergeCell ref="A33:F33"/>
    <mergeCell ref="A56:AY56"/>
    <mergeCell ref="AO90:BG90"/>
    <mergeCell ref="A92:F92"/>
    <mergeCell ref="A59:C59"/>
    <mergeCell ref="AR59:AY59"/>
    <mergeCell ref="A60:C60"/>
    <mergeCell ref="D60:AA60"/>
    <mergeCell ref="AB60:AI60"/>
    <mergeCell ref="BE70:BL70"/>
    <mergeCell ref="AO91:BG91"/>
    <mergeCell ref="W91:AM91"/>
    <mergeCell ref="AJ59:AQ59"/>
    <mergeCell ref="A70:F70"/>
    <mergeCell ref="Z70:AD70"/>
    <mergeCell ref="AE70:AN70"/>
    <mergeCell ref="A63:C63"/>
    <mergeCell ref="D63:AA63"/>
    <mergeCell ref="AB63:AI63"/>
    <mergeCell ref="G67:Y67"/>
    <mergeCell ref="G69:Y69"/>
    <mergeCell ref="G70:Y70"/>
    <mergeCell ref="AO68:AV68"/>
    <mergeCell ref="Z68:AD68"/>
    <mergeCell ref="AE71:AN71"/>
    <mergeCell ref="AO71:AV71"/>
    <mergeCell ref="BE67:BL67"/>
    <mergeCell ref="A61:C61"/>
    <mergeCell ref="D61:AA61"/>
    <mergeCell ref="AB61:AI61"/>
    <mergeCell ref="AJ61:AQ61"/>
    <mergeCell ref="AR61:AY61"/>
    <mergeCell ref="AW67:BD67"/>
    <mergeCell ref="AR63:AY63"/>
    <mergeCell ref="Z67:AD67"/>
    <mergeCell ref="AO67:AV67"/>
    <mergeCell ref="AO1:BL1"/>
    <mergeCell ref="A55:BL55"/>
    <mergeCell ref="A51:C51"/>
    <mergeCell ref="U22:AD22"/>
    <mergeCell ref="AE22:AR22"/>
    <mergeCell ref="AK51:AR51"/>
    <mergeCell ref="AK47:AR48"/>
    <mergeCell ref="AS51:AZ51"/>
    <mergeCell ref="G29:BL29"/>
    <mergeCell ref="A30:F30"/>
    <mergeCell ref="A10:BL10"/>
    <mergeCell ref="A11:BL11"/>
    <mergeCell ref="A32:F32"/>
    <mergeCell ref="A42:F42"/>
    <mergeCell ref="A39:BL39"/>
    <mergeCell ref="A40:F40"/>
    <mergeCell ref="G40:BL40"/>
    <mergeCell ref="A41:F41"/>
    <mergeCell ref="AC51:AJ51"/>
    <mergeCell ref="D49:AB49"/>
    <mergeCell ref="D51:AB51"/>
    <mergeCell ref="AK49:AR49"/>
    <mergeCell ref="BE68:BL68"/>
    <mergeCell ref="AS47:AZ48"/>
    <mergeCell ref="D47:AB48"/>
    <mergeCell ref="AS49:AZ49"/>
    <mergeCell ref="B16:L16"/>
    <mergeCell ref="AK50:AR50"/>
    <mergeCell ref="A47:C48"/>
    <mergeCell ref="A46:AZ46"/>
    <mergeCell ref="A45:AZ45"/>
    <mergeCell ref="AC47:AJ48"/>
    <mergeCell ref="D50:AB50"/>
    <mergeCell ref="AC49:AJ49"/>
    <mergeCell ref="AC50:AJ50"/>
    <mergeCell ref="A52:C52"/>
    <mergeCell ref="I23:S23"/>
    <mergeCell ref="G42:BL42"/>
    <mergeCell ref="A25:BL25"/>
    <mergeCell ref="A26:BL26"/>
    <mergeCell ref="A28:BL28"/>
    <mergeCell ref="A31:F31"/>
    <mergeCell ref="G33:BL33"/>
    <mergeCell ref="G30:BL30"/>
    <mergeCell ref="G32:BL32"/>
    <mergeCell ref="G31:BL31"/>
    <mergeCell ref="BE20:BL20"/>
    <mergeCell ref="BE19:BL19"/>
    <mergeCell ref="AK19:BC19"/>
    <mergeCell ref="AK20:BC20"/>
    <mergeCell ref="A43:F43"/>
    <mergeCell ref="A49:C49"/>
    <mergeCell ref="A50:C50"/>
    <mergeCell ref="G43:BL43"/>
    <mergeCell ref="N20:Y20"/>
    <mergeCell ref="AA20:AI20"/>
    <mergeCell ref="A34:F34"/>
    <mergeCell ref="G34:BL34"/>
    <mergeCell ref="A27:BL27"/>
    <mergeCell ref="B19:L19"/>
    <mergeCell ref="N19:Y19"/>
    <mergeCell ref="A37:BL37"/>
    <mergeCell ref="G41:BL41"/>
    <mergeCell ref="A36:BL36"/>
    <mergeCell ref="N13:AS13"/>
    <mergeCell ref="N14:AS14"/>
    <mergeCell ref="AU13:BB13"/>
    <mergeCell ref="AU14:BB14"/>
    <mergeCell ref="AS52:AZ52"/>
    <mergeCell ref="A53:C53"/>
    <mergeCell ref="D53:AB53"/>
    <mergeCell ref="AC53:AJ53"/>
    <mergeCell ref="AK53:AR53"/>
    <mergeCell ref="AS53:AZ53"/>
    <mergeCell ref="AA19:AI19"/>
    <mergeCell ref="B20:L20"/>
    <mergeCell ref="N16:AS16"/>
    <mergeCell ref="AU16:BB16"/>
    <mergeCell ref="B17:L17"/>
    <mergeCell ref="N17:AS17"/>
    <mergeCell ref="AU17:BB17"/>
    <mergeCell ref="B13:L13"/>
    <mergeCell ref="B14:L14"/>
    <mergeCell ref="D52:AB52"/>
    <mergeCell ref="AC52:AJ52"/>
    <mergeCell ref="AK52:AR52"/>
    <mergeCell ref="G71:Y71"/>
    <mergeCell ref="AW71:BD71"/>
    <mergeCell ref="A64:C64"/>
    <mergeCell ref="D64:AA64"/>
    <mergeCell ref="AB64:AI64"/>
    <mergeCell ref="AJ64:AQ64"/>
    <mergeCell ref="AR64:AY64"/>
    <mergeCell ref="AW70:BD70"/>
    <mergeCell ref="AO70:AV70"/>
    <mergeCell ref="AW68:BD68"/>
    <mergeCell ref="AR60:AY60"/>
    <mergeCell ref="AJ60:AQ60"/>
    <mergeCell ref="AE69:AN69"/>
    <mergeCell ref="AO69:AV69"/>
    <mergeCell ref="AW69:BD69"/>
    <mergeCell ref="Z71:AD71"/>
    <mergeCell ref="BE75:BL75"/>
    <mergeCell ref="BE71:BL71"/>
    <mergeCell ref="A72:F72"/>
    <mergeCell ref="G72:Y72"/>
    <mergeCell ref="Z72:AD72"/>
    <mergeCell ref="AE72:AN72"/>
    <mergeCell ref="AO72:AV72"/>
    <mergeCell ref="AW72:BD72"/>
    <mergeCell ref="BE69:BL69"/>
    <mergeCell ref="BE72:BL72"/>
    <mergeCell ref="A71:F71"/>
    <mergeCell ref="AW76:BD76"/>
    <mergeCell ref="A75:F75"/>
    <mergeCell ref="G75:Y75"/>
    <mergeCell ref="Z75:AD75"/>
    <mergeCell ref="AE75:AN75"/>
    <mergeCell ref="AO75:AV75"/>
    <mergeCell ref="AW75:BD75"/>
    <mergeCell ref="A76:F76"/>
    <mergeCell ref="A87:F87"/>
    <mergeCell ref="G87:Y87"/>
    <mergeCell ref="Z87:AD87"/>
    <mergeCell ref="AE87:AN87"/>
    <mergeCell ref="AO87:AV87"/>
    <mergeCell ref="AW87:BD87"/>
    <mergeCell ref="A85:F85"/>
    <mergeCell ref="G85:Y85"/>
    <mergeCell ref="Z85:AD85"/>
    <mergeCell ref="AE85:AN85"/>
    <mergeCell ref="G86:Y86"/>
    <mergeCell ref="Z86:AD86"/>
    <mergeCell ref="AE86:AN86"/>
    <mergeCell ref="AW85:BD85"/>
    <mergeCell ref="A86:F86"/>
    <mergeCell ref="BE83:BL83"/>
    <mergeCell ref="AW82:BD82"/>
    <mergeCell ref="BE82:BL82"/>
    <mergeCell ref="A83:F83"/>
    <mergeCell ref="G83:Y83"/>
    <mergeCell ref="Z83:AD83"/>
    <mergeCell ref="AE83:AN83"/>
    <mergeCell ref="AO83:AV83"/>
    <mergeCell ref="AO85:AV85"/>
    <mergeCell ref="AO86:AV86"/>
    <mergeCell ref="AW86:BD86"/>
    <mergeCell ref="BE86:BL86"/>
    <mergeCell ref="BE85:BL85"/>
    <mergeCell ref="AW83:BD83"/>
    <mergeCell ref="BE77:BL77"/>
    <mergeCell ref="AO81:AV81"/>
    <mergeCell ref="AW81:BD81"/>
    <mergeCell ref="BE81:BL81"/>
    <mergeCell ref="AW78:BD78"/>
    <mergeCell ref="BE78:BL78"/>
    <mergeCell ref="BE79:BL79"/>
    <mergeCell ref="BE87:BL87"/>
    <mergeCell ref="AW80:BD80"/>
    <mergeCell ref="BE80:BL80"/>
    <mergeCell ref="AO80:AV80"/>
    <mergeCell ref="Z84:AD84"/>
    <mergeCell ref="A79:F79"/>
    <mergeCell ref="G77:Y77"/>
    <mergeCell ref="Z77:AD77"/>
    <mergeCell ref="AE77:AN77"/>
    <mergeCell ref="AE78:AN78"/>
    <mergeCell ref="AO78:AV78"/>
    <mergeCell ref="A78:F78"/>
    <mergeCell ref="G78:Y78"/>
    <mergeCell ref="AE79:AN79"/>
    <mergeCell ref="AO79:AV79"/>
    <mergeCell ref="Z78:AD78"/>
    <mergeCell ref="A77:F77"/>
    <mergeCell ref="A81:F81"/>
    <mergeCell ref="G81:Y81"/>
    <mergeCell ref="Z81:AD81"/>
    <mergeCell ref="AE81:AN81"/>
    <mergeCell ref="A80:F80"/>
    <mergeCell ref="G80:Y80"/>
    <mergeCell ref="Z80:AD80"/>
    <mergeCell ref="AE80:AN80"/>
    <mergeCell ref="AW79:BD79"/>
    <mergeCell ref="AO73:AV73"/>
    <mergeCell ref="AW73:BD73"/>
    <mergeCell ref="G79:Y79"/>
    <mergeCell ref="Z79:AD79"/>
    <mergeCell ref="AE84:AN84"/>
    <mergeCell ref="BE84:BL84"/>
    <mergeCell ref="A62:C62"/>
    <mergeCell ref="D62:AA62"/>
    <mergeCell ref="AB62:AI62"/>
    <mergeCell ref="AJ62:AQ62"/>
    <mergeCell ref="AR62:AY62"/>
    <mergeCell ref="A73:F73"/>
    <mergeCell ref="G73:Y73"/>
    <mergeCell ref="Z73:AD73"/>
    <mergeCell ref="AO84:AV84"/>
    <mergeCell ref="AW84:BD84"/>
    <mergeCell ref="A82:F82"/>
    <mergeCell ref="G82:Y82"/>
    <mergeCell ref="Z82:AD82"/>
    <mergeCell ref="AE82:AN82"/>
    <mergeCell ref="AO82:AV82"/>
    <mergeCell ref="A84:F84"/>
    <mergeCell ref="G84:Y84"/>
    <mergeCell ref="BE73:BL73"/>
    <mergeCell ref="AO74:AV74"/>
    <mergeCell ref="AW74:BD74"/>
    <mergeCell ref="BE74:BL74"/>
    <mergeCell ref="AO77:AV77"/>
    <mergeCell ref="AW77:BD77"/>
    <mergeCell ref="AE73:AN73"/>
    <mergeCell ref="A74:F74"/>
    <mergeCell ref="G74:Y74"/>
    <mergeCell ref="Z74:AD74"/>
    <mergeCell ref="AE74:AN74"/>
    <mergeCell ref="G76:Y76"/>
    <mergeCell ref="Z76:AD76"/>
    <mergeCell ref="AE76:AN76"/>
    <mergeCell ref="AO76:AV76"/>
    <mergeCell ref="BE76:BL76"/>
  </mergeCells>
  <phoneticPr fontId="0" type="noConversion"/>
  <conditionalFormatting sqref="D51:D53">
    <cfRule type="cellIs" dxfId="14" priority="11" stopIfTrue="1" operator="equal">
      <formula>$D50</formula>
    </cfRule>
  </conditionalFormatting>
  <conditionalFormatting sqref="A70:F72 A75:F78 A80:F83 A85:F87">
    <cfRule type="cellIs" dxfId="13" priority="12" stopIfTrue="1" operator="equal">
      <formula>0</formula>
    </cfRule>
  </conditionalFormatting>
  <conditionalFormatting sqref="G86:G87 G81:G82 G70:G72 G76:G78">
    <cfRule type="cellIs" dxfId="12" priority="13" stopIfTrue="1" operator="equal">
      <formula>$G69</formula>
    </cfRule>
  </conditionalFormatting>
  <conditionalFormatting sqref="G80">
    <cfRule type="cellIs" dxfId="11" priority="14" stopIfTrue="1" operator="equal">
      <formula>$G76</formula>
    </cfRule>
  </conditionalFormatting>
  <conditionalFormatting sqref="G83">
    <cfRule type="cellIs" dxfId="10" priority="15" stopIfTrue="1" operator="equal">
      <formula>$G81</formula>
    </cfRule>
  </conditionalFormatting>
  <conditionalFormatting sqref="G85">
    <cfRule type="cellIs" dxfId="9" priority="16" stopIfTrue="1" operator="equal">
      <formula>$G81</formula>
    </cfRule>
  </conditionalFormatting>
  <conditionalFormatting sqref="A73:F73">
    <cfRule type="cellIs" dxfId="8" priority="9" stopIfTrue="1" operator="equal">
      <formula>0</formula>
    </cfRule>
  </conditionalFormatting>
  <conditionalFormatting sqref="G73">
    <cfRule type="cellIs" dxfId="7" priority="10" stopIfTrue="1" operator="equal">
      <formula>$G71</formula>
    </cfRule>
  </conditionalFormatting>
  <conditionalFormatting sqref="A74:F74">
    <cfRule type="cellIs" dxfId="6" priority="7" stopIfTrue="1" operator="equal">
      <formula>0</formula>
    </cfRule>
  </conditionalFormatting>
  <conditionalFormatting sqref="G74">
    <cfRule type="cellIs" dxfId="5" priority="6" stopIfTrue="1" operator="equal">
      <formula>$G72</formula>
    </cfRule>
  </conditionalFormatting>
  <conditionalFormatting sqref="G75">
    <cfRule type="cellIs" dxfId="4" priority="18" stopIfTrue="1" operator="equal">
      <formula>#REF!</formula>
    </cfRule>
  </conditionalFormatting>
  <conditionalFormatting sqref="A79:F79">
    <cfRule type="cellIs" dxfId="3" priority="4" stopIfTrue="1" operator="equal">
      <formula>0</formula>
    </cfRule>
  </conditionalFormatting>
  <conditionalFormatting sqref="G79">
    <cfRule type="cellIs" dxfId="2" priority="3" stopIfTrue="1" operator="equal">
      <formula>$G78</formula>
    </cfRule>
  </conditionalFormatting>
  <conditionalFormatting sqref="A84:F84">
    <cfRule type="cellIs" dxfId="1" priority="1" stopIfTrue="1" operator="equal">
      <formula>0</formula>
    </cfRule>
  </conditionalFormatting>
  <conditionalFormatting sqref="G84">
    <cfRule type="cellIs" dxfId="0" priority="2" stopIfTrue="1" operator="equal">
      <formula>$G82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0813105</vt:lpstr>
      <vt:lpstr>'0813105'!Область_друку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2020-10-26T14:19:10Z</cp:lastPrinted>
  <dcterms:created xsi:type="dcterms:W3CDTF">2016-08-15T09:54:21Z</dcterms:created>
  <dcterms:modified xsi:type="dcterms:W3CDTF">2020-10-26T14:19:19Z</dcterms:modified>
</cp:coreProperties>
</file>