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ЖКГ паспорти\"/>
    </mc:Choice>
  </mc:AlternateContent>
  <bookViews>
    <workbookView xWindow="0" yWindow="0" windowWidth="24000" windowHeight="9780"/>
  </bookViews>
  <sheets>
    <sheet name="1216011" sheetId="21" r:id="rId1"/>
  </sheets>
  <definedNames>
    <definedName name="_xlnm.Print_Area" localSheetId="0">'1216011'!$A$1:$AA$128</definedName>
  </definedNames>
  <calcPr calcId="152511"/>
</workbook>
</file>

<file path=xl/calcChain.xml><?xml version="1.0" encoding="utf-8"?>
<calcChain xmlns="http://schemas.openxmlformats.org/spreadsheetml/2006/main">
  <c r="R110" i="21" l="1"/>
  <c r="T111" i="21"/>
  <c r="R102" i="21"/>
  <c r="T102" i="21" s="1"/>
  <c r="R103" i="21"/>
  <c r="T108" i="21"/>
  <c r="R108" i="21"/>
  <c r="R107" i="21"/>
  <c r="R106" i="21" s="1"/>
  <c r="T104" i="21"/>
  <c r="M66" i="21"/>
  <c r="Q66" i="21" s="1"/>
  <c r="M65" i="21"/>
  <c r="R101" i="21"/>
  <c r="T101" i="21" s="1"/>
  <c r="P87" i="21"/>
  <c r="P92" i="21" s="1"/>
  <c r="T92" i="21" s="1"/>
  <c r="T87" i="21"/>
  <c r="O66" i="21"/>
  <c r="O59" i="21"/>
  <c r="F33" i="21" s="1"/>
  <c r="M59" i="21"/>
  <c r="F32" i="21" s="1"/>
  <c r="F31" i="21" s="1"/>
  <c r="Q57" i="21"/>
  <c r="P94" i="21"/>
  <c r="T94" i="21"/>
  <c r="P81" i="21"/>
  <c r="T81" i="21"/>
  <c r="O67" i="21"/>
  <c r="P74" i="21"/>
  <c r="P79" i="21" s="1"/>
  <c r="T79" i="21" s="1"/>
  <c r="Q65" i="21"/>
  <c r="B126" i="21"/>
  <c r="Q56" i="21"/>
  <c r="Q58" i="21"/>
  <c r="T75" i="21"/>
  <c r="T77" i="21"/>
  <c r="T110" i="21"/>
  <c r="T103" i="21"/>
  <c r="T88" i="21"/>
  <c r="T90" i="21"/>
  <c r="Q59" i="21"/>
  <c r="T107" i="21"/>
  <c r="R113" i="21" l="1"/>
  <c r="T113" i="21" s="1"/>
  <c r="T106" i="21"/>
  <c r="M67" i="21"/>
  <c r="Q67" i="21" s="1"/>
  <c r="T74" i="21"/>
</calcChain>
</file>

<file path=xl/comments1.xml><?xml version="1.0" encoding="utf-8"?>
<comments xmlns="http://schemas.openxmlformats.org/spreadsheetml/2006/main">
  <authors>
    <author>S_Smal</author>
  </authors>
  <commentList>
    <comment ref="P77" authorId="0" shapeId="0">
      <text>
        <r>
          <rPr>
            <b/>
            <sz val="9"/>
            <color indexed="81"/>
            <rFont val="Tahoma"/>
            <family val="2"/>
            <charset val="204"/>
          </rPr>
          <t>S_Smal:</t>
        </r>
        <r>
          <rPr>
            <sz val="9"/>
            <color indexed="81"/>
            <rFont val="Tahoma"/>
            <family val="2"/>
            <charset val="204"/>
          </rPr>
          <t xml:space="preserve">
6 од. = 300,0/50,0 (вартість 1 пандусу в 2019 р.)</t>
        </r>
      </text>
    </comment>
    <comment ref="P88" authorId="0" shapeId="0">
      <text>
        <r>
          <rPr>
            <b/>
            <sz val="9"/>
            <color indexed="81"/>
            <rFont val="Tahoma"/>
            <family val="2"/>
            <charset val="204"/>
          </rPr>
          <t>S_Smal:</t>
        </r>
        <r>
          <rPr>
            <sz val="9"/>
            <color indexed="81"/>
            <rFont val="Tahoma"/>
            <family val="2"/>
            <charset val="204"/>
          </rPr>
          <t xml:space="preserve">
42 од. пропозиції до БЗ</t>
        </r>
      </text>
    </comment>
    <comment ref="R103" authorId="0" shapeId="0">
      <text>
        <r>
          <rPr>
            <b/>
            <sz val="9"/>
            <color indexed="81"/>
            <rFont val="Tahoma"/>
            <family val="2"/>
            <charset val="204"/>
          </rPr>
          <t>S_Smal:</t>
        </r>
        <r>
          <rPr>
            <sz val="9"/>
            <color indexed="81"/>
            <rFont val="Tahoma"/>
            <family val="2"/>
            <charset val="204"/>
          </rPr>
          <t xml:space="preserve">
9 буд. - укріпл стін (пропозиції до БЗ)
</t>
        </r>
      </text>
    </comment>
  </commentList>
</comments>
</file>

<file path=xl/sharedStrings.xml><?xml version="1.0" encoding="utf-8"?>
<sst xmlns="http://schemas.openxmlformats.org/spreadsheetml/2006/main" count="195" uniqueCount="116">
  <si>
    <t>Програма утримання та розвитку житлово-комунального господарства та благоустрою м.Хмельницького на 2017-2020 роки</t>
  </si>
  <si>
    <t>рішення сесії міської ради</t>
  </si>
  <si>
    <t>обсяг видатків</t>
  </si>
  <si>
    <t>розрахунково</t>
  </si>
  <si>
    <t>(найменування головного розпорядника коштів місцевого бюджету)</t>
  </si>
  <si>
    <t>ПАСПОРТ</t>
  </si>
  <si>
    <t>бюджетної програми місцевого</t>
  </si>
  <si>
    <t>1.</t>
  </si>
  <si>
    <t>2.</t>
  </si>
  <si>
    <t>3.</t>
  </si>
  <si>
    <t>4.</t>
  </si>
  <si>
    <t>5.</t>
  </si>
  <si>
    <t>6.</t>
  </si>
  <si>
    <t>7.</t>
  </si>
  <si>
    <t>Хмельницької міської ради</t>
  </si>
  <si>
    <t>надійності та безпечної експлуатації, покращення умов проживання мешканців міста</t>
  </si>
  <si>
    <t>Усього</t>
  </si>
  <si>
    <t>№ з/п</t>
  </si>
  <si>
    <t>Джерело інформації</t>
  </si>
  <si>
    <t>ПОГОДЖЕНО</t>
  </si>
  <si>
    <t>%</t>
  </si>
  <si>
    <t>(підпис)</t>
  </si>
  <si>
    <r>
      <t xml:space="preserve">Наказ </t>
    </r>
    <r>
      <rPr>
        <sz val="12"/>
        <rFont val="Times New Roman"/>
        <family val="1"/>
        <charset val="204"/>
      </rPr>
      <t xml:space="preserve">/ розпорядчий документ </t>
    </r>
  </si>
  <si>
    <t>Затверджено</t>
  </si>
  <si>
    <t>Наказ Міністерства фінансів України</t>
  </si>
  <si>
    <t xml:space="preserve">8. </t>
  </si>
  <si>
    <t>9.</t>
  </si>
  <si>
    <t>10.</t>
  </si>
  <si>
    <t>Одиниця виміру</t>
  </si>
  <si>
    <t>26 серпня 2014 року № 836</t>
  </si>
  <si>
    <t>Обсяг бюджетних призначень/ бюджетних асигнувань</t>
  </si>
  <si>
    <t>Загальний фонд</t>
  </si>
  <si>
    <t>Спеціальний фонд</t>
  </si>
  <si>
    <t>од.</t>
  </si>
  <si>
    <t>(ініціали та прізвище)</t>
  </si>
  <si>
    <t>список інвалідів-візочників</t>
  </si>
  <si>
    <t xml:space="preserve">ЗАТВЕРДЖЕНО </t>
  </si>
  <si>
    <t>управління житлово-комунального господарства Хмельницької міської ради</t>
  </si>
  <si>
    <t>перспективний план роботи  відділу з експлуатації та ремону житлового фонду</t>
  </si>
  <si>
    <t xml:space="preserve">середня вартість встановлення одного пандусу </t>
  </si>
  <si>
    <t>кількість об'єктів (пандусів біля будинків), що планується встановити</t>
  </si>
  <si>
    <t>кількість об'єктів (пандусів біля будинків), що необхідно встановити</t>
  </si>
  <si>
    <t>Начальник фінансового управління</t>
  </si>
  <si>
    <t>С. Ямчук</t>
  </si>
  <si>
    <t>Начальник управління житлово-комунального господарства</t>
  </si>
  <si>
    <t>В. Новачок</t>
  </si>
  <si>
    <t>(у редакції наказу Міністерства фінансів України</t>
  </si>
  <si>
    <t>гривень, у тому числі</t>
  </si>
  <si>
    <t xml:space="preserve">загального фонду - </t>
  </si>
  <si>
    <t xml:space="preserve">гривень </t>
  </si>
  <si>
    <t>гривень</t>
  </si>
  <si>
    <t>Завдання</t>
  </si>
  <si>
    <t>Найменування місцевої/ регіональної програми</t>
  </si>
  <si>
    <t xml:space="preserve">Показник </t>
  </si>
  <si>
    <t xml:space="preserve">Усього </t>
  </si>
  <si>
    <t>грн.</t>
  </si>
  <si>
    <t>Капітальний ремонт житлового фонду</t>
  </si>
  <si>
    <t>Напрями використання бюджетних коштів</t>
  </si>
  <si>
    <t xml:space="preserve">питомага вага кількості пандусів, що заплановано встановити до кількості, які необхідно встановити </t>
  </si>
  <si>
    <t>питома вага кількості об'єктів житлового фонду (будинків), що заплановано відремонтувати до кількості об'єктів (будинків),  що потребують ремонту</t>
  </si>
  <si>
    <t>затрат</t>
  </si>
  <si>
    <t>продукту</t>
  </si>
  <si>
    <t>ефективності</t>
  </si>
  <si>
    <t>якості</t>
  </si>
  <si>
    <t xml:space="preserve"> Експлуатація та технічне обслуговування житлового фонду</t>
  </si>
  <si>
    <t>0610</t>
  </si>
  <si>
    <t>від 29 грудня 2018 року № 1209 )</t>
  </si>
  <si>
    <t xml:space="preserve">та спеціального фонду - </t>
  </si>
  <si>
    <t>Ціль державної політики</t>
  </si>
  <si>
    <t>11.</t>
  </si>
  <si>
    <t>Фінансове управління Хмельницької міської ради</t>
  </si>
  <si>
    <t>Цілі державної політики, на досягнення яких спрямована реалізація бюджетної програми</t>
  </si>
  <si>
    <t>Підстави для виконання бюджетної програми</t>
  </si>
  <si>
    <t>Мета бюджетної програми</t>
  </si>
  <si>
    <t>Завдання бюджетної програми</t>
  </si>
  <si>
    <t>Перелік місцевих/ регіональних програм, що виконуються у складі бюджетної програми</t>
  </si>
  <si>
    <t>Результативні показники бюджетної програми</t>
  </si>
  <si>
    <t>Забезпечення в належному стані житлового фонду, збільшення терміну його експлуатації, підвищення рівня благоустрою житлових будинків</t>
  </si>
  <si>
    <t>Дата погодження</t>
  </si>
  <si>
    <t>М.П.</t>
  </si>
  <si>
    <t>Проведення поточного ремонту житлового фонду на умовах співфінансування</t>
  </si>
  <si>
    <t>кількість об’єктів житлового фонду (житлових будинків), в яких планується виконати роботи з поточного ремонту на умовах співфінансування</t>
  </si>
  <si>
    <t xml:space="preserve">кількість об’єктів житлового фонду (житлових будинків), в яких необхідно виконати роботи з поточного ремонту на умовах співфінансування </t>
  </si>
  <si>
    <t>питома вага кількості об’єктів житлового фонду (житлових будинків), в яких планується виконати роботи з поточного ремонту на умовах співфінансування до кількості об’єктів житлового фонду (житлових будинків), в яких необхідно виконати роботи з поточного ремонту на умовах співфінансування</t>
  </si>
  <si>
    <t xml:space="preserve">середні витрати на виконання робіт з поточного ремонту житлового фонду на умовах співфінансування в 1 житловому будинку </t>
  </si>
  <si>
    <t>службова записка начальника відділу з експлуатації та ремону житлового фонду</t>
  </si>
  <si>
    <t xml:space="preserve">Завдання 1. Проведення поточного ремонту житлового фонду </t>
  </si>
  <si>
    <t xml:space="preserve">Проведення поточного ремонту житлового фонду </t>
  </si>
  <si>
    <t>обсяг видатків, в т.ч.:</t>
  </si>
  <si>
    <t xml:space="preserve"> </t>
  </si>
  <si>
    <t>бюджету на 2020 рік</t>
  </si>
  <si>
    <t xml:space="preserve">Програма популяризації та ефективного впровадження програм у сфері житлово-комунального господарства на 2019 – 2023 роки, Програма співфінансування робіт з ремонту багатоквартирних житлових будинків м. Хмельницького на 2019 – 2023 роки </t>
  </si>
  <si>
    <t>додаток до титульного списку</t>
  </si>
  <si>
    <t>Конституція України, Бюджетний кодекс України, Закон України "Про Державний бюджет України на 2020" рік  Наказ Міністерства фінансів України від 26.08.2014 року № 836 „Про деякі питання запровадження програмно-цільового методу складання та виконання місцевих бюджетів” (із змінами, внесеними згідно з Наказом Міністерства фінансів № 336 від 07.08.2019), Програма утримання та розвитку житлово-комунального господарства та благоустрою м. Хмельницького на 2017-2020 роки, Програма економічного та соціального розвитку міста Хмельницького на 2020 рік, рішення сесії Хмельницької міської ради від 11.12.2019 р. № 6 "Про бюджет міста Хмельницького на 2020 рік"</t>
  </si>
  <si>
    <t>(код Програмної класифікації видатків  та кредитування місцевого бюджету)</t>
  </si>
  <si>
    <t>(код Типової  програмної класифікації видатків  та кредитування місцевого бюджету)</t>
  </si>
  <si>
    <t>(код Фунціональної  класифікації видатків 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</si>
  <si>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</si>
  <si>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03356163</t>
  </si>
  <si>
    <t>(код за ЄДРПОУ)</t>
  </si>
  <si>
    <t>(код бюджету)</t>
  </si>
  <si>
    <t>Завдання 2. Проведення поточного ремонту житлового фонду на умовах співфінансування</t>
  </si>
  <si>
    <t>Завдання 3. Капітальний ремонт житлового фонду</t>
  </si>
  <si>
    <t>(найменування відповідального виконавця)</t>
  </si>
  <si>
    <t xml:space="preserve">властивостей житлового фонду і утримання його у належному стані, забезпечення його </t>
  </si>
  <si>
    <t xml:space="preserve">Забезпечення надійної та безперебійної експлуатації житлового фонду, підвищення експлуатаційних </t>
  </si>
  <si>
    <t>кількість багатоквартирних житлових будинків, в яких необхідно виконати роботи з  капітального ремонту покрівель, заміни вікон, вхідних дверей (співфінансування)</t>
  </si>
  <si>
    <t>кількість багатоквартирних житлових будинків, що потребують капітального ремонту</t>
  </si>
  <si>
    <t xml:space="preserve">кількість багатоквартирних житлових будинків, що планується відремонтувати першочергово, в т.ч.: </t>
  </si>
  <si>
    <t>кількість об'єктів  житлового фонду (будинків), що потребують капітального ремонту, в т.ч.:</t>
  </si>
  <si>
    <t>кількість багатоквартирних житлових будинків, в яких планується виконати роботи з  капітального ремонту покрівель, заміни вікон, вхідних дверей  (співфінансування)</t>
  </si>
  <si>
    <t>середні витрати на виконання робіт з капітального ремонту в 1 багатоквартирному житловому будинку</t>
  </si>
  <si>
    <t>середні витрати на виконання робіт з капітального ремонту покрівель, заміна вікон, вхідних дверей (співфінансування) в 1 багатоквартирному житловому будинку</t>
  </si>
  <si>
    <t xml:space="preserve">кількість багатоквартирних житлових будинків, що планується відремонтувати </t>
  </si>
  <si>
    <t>додатки до титульного списку</t>
  </si>
  <si>
    <t>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</si>
</sst>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"/>
  </numFmts>
  <fonts count="25"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1"/>
      <charset val="204"/>
    </font>
    <font>
      <b/>
      <sz val="15"/>
      <color indexed="45"/>
      <name val="Calibri"/>
      <family val="2"/>
      <charset val="204"/>
    </font>
    <font>
      <b/>
      <sz val="13"/>
      <color indexed="45"/>
      <name val="Calibri"/>
      <family val="2"/>
      <charset val="204"/>
    </font>
    <font>
      <b/>
      <sz val="11"/>
      <color indexed="45"/>
      <name val="Calibri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.5"/>
      <name val="Times New Roman"/>
      <family val="1"/>
      <charset val="204"/>
    </font>
    <font>
      <b/>
      <i/>
      <sz val="12"/>
      <color indexed="9"/>
      <name val="Times New Roman"/>
      <family val="1"/>
      <charset val="204"/>
    </font>
    <font>
      <i/>
      <sz val="12"/>
      <color indexed="9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9">
    <xf numFmtId="0" fontId="0" fillId="0" borderId="0"/>
    <xf numFmtId="0" fontId="2" fillId="0" borderId="0" applyBorder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>
      <alignment horizontal="left"/>
    </xf>
    <xf numFmtId="0" fontId="13" fillId="0" borderId="0"/>
  </cellStyleXfs>
  <cellXfs count="157">
    <xf numFmtId="0" fontId="0" fillId="0" borderId="0" xfId="0" applyAlignment="1">
      <alignment horizontal="left"/>
    </xf>
    <xf numFmtId="0" fontId="14" fillId="0" borderId="0" xfId="8" applyFont="1" applyAlignment="1"/>
    <xf numFmtId="0" fontId="13" fillId="0" borderId="0" xfId="8"/>
    <xf numFmtId="0" fontId="7" fillId="0" borderId="0" xfId="8" applyFont="1" applyAlignment="1"/>
    <xf numFmtId="0" fontId="9" fillId="0" borderId="0" xfId="8" applyFont="1" applyAlignment="1"/>
    <xf numFmtId="0" fontId="13" fillId="0" borderId="0" xfId="8" applyBorder="1"/>
    <xf numFmtId="0" fontId="8" fillId="0" borderId="4" xfId="8" applyFont="1" applyBorder="1" applyAlignment="1"/>
    <xf numFmtId="0" fontId="7" fillId="0" borderId="0" xfId="8" applyFont="1" applyBorder="1" applyAlignment="1"/>
    <xf numFmtId="0" fontId="10" fillId="0" borderId="0" xfId="8" applyFont="1" applyBorder="1" applyAlignment="1">
      <alignment vertical="center"/>
    </xf>
    <xf numFmtId="0" fontId="7" fillId="0" borderId="4" xfId="8" applyFont="1" applyBorder="1" applyAlignment="1"/>
    <xf numFmtId="0" fontId="7" fillId="0" borderId="0" xfId="8" applyFont="1" applyAlignment="1">
      <alignment horizontal="center"/>
    </xf>
    <xf numFmtId="4" fontId="12" fillId="0" borderId="0" xfId="8" applyNumberFormat="1" applyFont="1" applyBorder="1" applyAlignment="1">
      <alignment vertical="center"/>
    </xf>
    <xf numFmtId="2" fontId="12" fillId="0" borderId="0" xfId="8" applyNumberFormat="1" applyFont="1" applyBorder="1" applyAlignment="1">
      <alignment vertical="center"/>
    </xf>
    <xf numFmtId="0" fontId="7" fillId="0" borderId="0" xfId="8" applyFont="1" applyAlignment="1">
      <alignment horizontal="center" vertical="justify"/>
    </xf>
    <xf numFmtId="0" fontId="7" fillId="0" borderId="0" xfId="8" applyFont="1"/>
    <xf numFmtId="0" fontId="7" fillId="0" borderId="0" xfId="7" applyFont="1" applyAlignment="1">
      <alignment horizontal="center"/>
    </xf>
    <xf numFmtId="0" fontId="7" fillId="0" borderId="0" xfId="7" applyFont="1" applyAlignment="1"/>
    <xf numFmtId="0" fontId="7" fillId="0" borderId="0" xfId="8" applyFont="1" applyBorder="1"/>
    <xf numFmtId="1" fontId="7" fillId="0" borderId="5" xfId="7" applyNumberFormat="1" applyFont="1" applyBorder="1" applyAlignment="1">
      <alignment horizontal="center" vertical="center" wrapText="1"/>
    </xf>
    <xf numFmtId="0" fontId="7" fillId="0" borderId="5" xfId="7" applyFont="1" applyBorder="1" applyAlignment="1">
      <alignment horizontal="center" vertical="center" wrapText="1"/>
    </xf>
    <xf numFmtId="0" fontId="11" fillId="0" borderId="5" xfId="7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15" fillId="0" borderId="0" xfId="8" applyFont="1" applyAlignment="1">
      <alignment horizontal="right"/>
    </xf>
    <xf numFmtId="0" fontId="7" fillId="0" borderId="0" xfId="7" applyFont="1" applyBorder="1" applyAlignment="1">
      <alignment horizontal="center" vertical="center" wrapText="1"/>
    </xf>
    <xf numFmtId="0" fontId="15" fillId="0" borderId="4" xfId="8" applyFont="1" applyBorder="1" applyAlignment="1"/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6" fillId="0" borderId="0" xfId="0" applyFont="1" applyAlignment="1"/>
    <xf numFmtId="0" fontId="7" fillId="0" borderId="0" xfId="8" applyFont="1" applyFill="1" applyBorder="1" applyAlignment="1" applyProtection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8" fillId="0" borderId="0" xfId="0" applyFont="1" applyBorder="1" applyAlignment="1"/>
    <xf numFmtId="0" fontId="7" fillId="0" borderId="0" xfId="0" applyFont="1" applyBorder="1" applyAlignment="1">
      <alignment horizontal="left" vertical="center" wrapText="1"/>
    </xf>
    <xf numFmtId="0" fontId="7" fillId="0" borderId="0" xfId="8" applyFont="1" applyBorder="1" applyAlignment="1">
      <alignment horizontal="left" vertical="top" wrapText="1"/>
    </xf>
    <xf numFmtId="0" fontId="11" fillId="0" borderId="0" xfId="7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173" fontId="15" fillId="0" borderId="0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0" fillId="0" borderId="5" xfId="0" applyBorder="1" applyAlignment="1">
      <alignment horizontal="left"/>
    </xf>
    <xf numFmtId="0" fontId="0" fillId="0" borderId="9" xfId="0" applyBorder="1" applyAlignment="1">
      <alignment horizontal="left"/>
    </xf>
    <xf numFmtId="0" fontId="15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/>
    <xf numFmtId="0" fontId="7" fillId="0" borderId="0" xfId="7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22" fillId="0" borderId="0" xfId="8" applyFont="1" applyBorder="1" applyAlignment="1">
      <alignment vertical="center"/>
    </xf>
    <xf numFmtId="0" fontId="23" fillId="0" borderId="0" xfId="8" applyFont="1" applyBorder="1" applyAlignment="1">
      <alignment vertical="center"/>
    </xf>
    <xf numFmtId="0" fontId="24" fillId="0" borderId="0" xfId="8" applyFont="1" applyBorder="1" applyAlignment="1">
      <alignment vertical="center"/>
    </xf>
    <xf numFmtId="2" fontId="0" fillId="0" borderId="0" xfId="0" applyNumberFormat="1" applyAlignment="1">
      <alignment horizontal="left"/>
    </xf>
    <xf numFmtId="4" fontId="0" fillId="0" borderId="0" xfId="0" applyNumberFormat="1" applyAlignment="1">
      <alignment horizontal="left"/>
    </xf>
    <xf numFmtId="4" fontId="15" fillId="0" borderId="0" xfId="0" applyNumberFormat="1" applyFont="1" applyBorder="1" applyAlignment="1">
      <alignment vertical="center" wrapText="1"/>
    </xf>
    <xf numFmtId="1" fontId="7" fillId="0" borderId="0" xfId="7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5" fillId="0" borderId="6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0" fontId="15" fillId="0" borderId="6" xfId="7" applyFont="1" applyBorder="1" applyAlignment="1">
      <alignment vertical="center" wrapText="1"/>
    </xf>
    <xf numFmtId="0" fontId="15" fillId="0" borderId="8" xfId="7" applyFont="1" applyBorder="1" applyAlignment="1">
      <alignment vertical="center" wrapText="1"/>
    </xf>
    <xf numFmtId="0" fontId="15" fillId="0" borderId="7" xfId="7" applyFont="1" applyBorder="1" applyAlignment="1">
      <alignment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/>
    </xf>
    <xf numFmtId="3" fontId="15" fillId="2" borderId="6" xfId="0" applyNumberFormat="1" applyFont="1" applyFill="1" applyBorder="1" applyAlignment="1">
      <alignment horizontal="center" vertical="center" wrapText="1"/>
    </xf>
    <xf numFmtId="3" fontId="15" fillId="2" borderId="7" xfId="0" applyNumberFormat="1" applyFont="1" applyFill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4" fontId="15" fillId="0" borderId="5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3" fontId="15" fillId="0" borderId="5" xfId="0" applyNumberFormat="1" applyFont="1" applyBorder="1" applyAlignment="1">
      <alignment horizontal="center" vertical="center" wrapText="1"/>
    </xf>
    <xf numFmtId="3" fontId="15" fillId="2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/>
    </xf>
    <xf numFmtId="3" fontId="15" fillId="0" borderId="6" xfId="0" applyNumberFormat="1" applyFont="1" applyFill="1" applyBorder="1" applyAlignment="1">
      <alignment horizontal="center" vertical="center" wrapText="1"/>
    </xf>
    <xf numFmtId="3" fontId="15" fillId="0" borderId="7" xfId="0" applyNumberFormat="1" applyFont="1" applyFill="1" applyBorder="1" applyAlignment="1">
      <alignment horizontal="center" vertical="center" wrapText="1"/>
    </xf>
    <xf numFmtId="0" fontId="8" fillId="0" borderId="0" xfId="8" applyFont="1" applyBorder="1" applyAlignment="1">
      <alignment horizontal="center" vertical="top" wrapText="1"/>
    </xf>
    <xf numFmtId="0" fontId="7" fillId="0" borderId="6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4" fontId="15" fillId="2" borderId="5" xfId="0" applyNumberFormat="1" applyFont="1" applyFill="1" applyBorder="1" applyAlignment="1">
      <alignment horizontal="center" vertical="center" wrapText="1"/>
    </xf>
    <xf numFmtId="2" fontId="15" fillId="0" borderId="5" xfId="0" applyNumberFormat="1" applyFont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/>
    </xf>
    <xf numFmtId="0" fontId="7" fillId="0" borderId="9" xfId="8" applyFont="1" applyBorder="1" applyAlignment="1">
      <alignment horizontal="center"/>
    </xf>
    <xf numFmtId="0" fontId="7" fillId="0" borderId="10" xfId="8" applyFont="1" applyBorder="1" applyAlignment="1">
      <alignment horizontal="center" vertical="top"/>
    </xf>
    <xf numFmtId="0" fontId="7" fillId="0" borderId="10" xfId="8" applyFont="1" applyBorder="1" applyAlignment="1">
      <alignment horizontal="center" vertical="top" wrapText="1"/>
    </xf>
    <xf numFmtId="14" fontId="24" fillId="0" borderId="9" xfId="0" applyNumberFormat="1" applyFont="1" applyBorder="1" applyAlignment="1">
      <alignment horizontal="left"/>
    </xf>
    <xf numFmtId="0" fontId="11" fillId="0" borderId="6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7" fillId="0" borderId="5" xfId="7" applyFont="1" applyBorder="1" applyAlignment="1">
      <alignment vertical="center" wrapText="1"/>
    </xf>
    <xf numFmtId="0" fontId="7" fillId="0" borderId="5" xfId="7" applyFont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9" xfId="8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8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" fontId="15" fillId="0" borderId="5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5" fillId="0" borderId="5" xfId="0" applyFont="1" applyBorder="1" applyAlignment="1">
      <alignment vertical="center" wrapText="1"/>
    </xf>
    <xf numFmtId="0" fontId="7" fillId="0" borderId="6" xfId="7" applyFont="1" applyBorder="1" applyAlignment="1">
      <alignment horizontal="center" vertical="center" wrapText="1"/>
    </xf>
    <xf numFmtId="0" fontId="7" fillId="0" borderId="8" xfId="7" applyFont="1" applyBorder="1" applyAlignment="1">
      <alignment horizontal="center" vertical="center" wrapText="1"/>
    </xf>
    <xf numFmtId="0" fontId="7" fillId="0" borderId="7" xfId="7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4" fontId="11" fillId="0" borderId="6" xfId="0" applyNumberFormat="1" applyFont="1" applyBorder="1" applyAlignment="1">
      <alignment horizontal="center" vertical="center"/>
    </xf>
    <xf numFmtId="4" fontId="11" fillId="0" borderId="7" xfId="0" applyNumberFormat="1" applyFont="1" applyBorder="1" applyAlignment="1">
      <alignment horizontal="center" vertical="center"/>
    </xf>
    <xf numFmtId="4" fontId="7" fillId="0" borderId="5" xfId="7" applyNumberFormat="1" applyFont="1" applyBorder="1" applyAlignment="1">
      <alignment horizontal="center" vertical="center" wrapText="1"/>
    </xf>
    <xf numFmtId="4" fontId="7" fillId="0" borderId="6" xfId="7" applyNumberFormat="1" applyFont="1" applyBorder="1" applyAlignment="1">
      <alignment horizontal="center" vertical="center" wrapText="1"/>
    </xf>
    <xf numFmtId="4" fontId="7" fillId="0" borderId="7" xfId="7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  <xf numFmtId="4" fontId="11" fillId="0" borderId="5" xfId="7" applyNumberFormat="1" applyFont="1" applyBorder="1" applyAlignment="1">
      <alignment horizontal="center" vertical="center" wrapText="1"/>
    </xf>
    <xf numFmtId="0" fontId="10" fillId="0" borderId="13" xfId="8" applyFont="1" applyBorder="1" applyAlignment="1">
      <alignment vertical="center" wrapText="1"/>
    </xf>
    <xf numFmtId="0" fontId="11" fillId="0" borderId="0" xfId="0" applyFont="1" applyAlignment="1">
      <alignment horizontal="center"/>
    </xf>
    <xf numFmtId="0" fontId="7" fillId="0" borderId="0" xfId="8" applyFont="1" applyAlignment="1">
      <alignment horizontal="left" wrapText="1"/>
    </xf>
    <xf numFmtId="4" fontId="7" fillId="0" borderId="13" xfId="8" applyNumberFormat="1" applyFont="1" applyBorder="1" applyAlignment="1">
      <alignment horizontal="center"/>
    </xf>
    <xf numFmtId="4" fontId="7" fillId="0" borderId="11" xfId="8" applyNumberFormat="1" applyFont="1" applyBorder="1" applyAlignment="1">
      <alignment horizontal="center" vertical="center"/>
    </xf>
    <xf numFmtId="0" fontId="7" fillId="0" borderId="0" xfId="8" applyFont="1" applyBorder="1" applyAlignment="1">
      <alignment vertical="top" wrapText="1"/>
    </xf>
    <xf numFmtId="0" fontId="7" fillId="0" borderId="5" xfId="7" applyFont="1" applyBorder="1" applyAlignment="1">
      <alignment horizontal="left" vertical="center" wrapText="1"/>
    </xf>
    <xf numFmtId="0" fontId="7" fillId="0" borderId="0" xfId="8" applyFont="1" applyFill="1" applyBorder="1" applyAlignment="1" applyProtection="1">
      <alignment horizontal="left" wrapText="1"/>
    </xf>
    <xf numFmtId="0" fontId="7" fillId="0" borderId="12" xfId="7" applyFont="1" applyBorder="1" applyAlignment="1">
      <alignment vertical="center" wrapText="1"/>
    </xf>
    <xf numFmtId="0" fontId="7" fillId="0" borderId="0" xfId="8" applyFont="1" applyBorder="1" applyAlignment="1">
      <alignment horizontal="center" vertical="top"/>
    </xf>
    <xf numFmtId="0" fontId="7" fillId="0" borderId="6" xfId="7" applyFont="1" applyBorder="1" applyAlignment="1">
      <alignment vertical="center" wrapText="1"/>
    </xf>
    <xf numFmtId="0" fontId="7" fillId="0" borderId="8" xfId="7" applyFont="1" applyBorder="1" applyAlignment="1">
      <alignment vertical="center" wrapText="1"/>
    </xf>
    <xf numFmtId="0" fontId="7" fillId="0" borderId="7" xfId="7" applyFont="1" applyBorder="1" applyAlignment="1">
      <alignment vertical="center" wrapText="1"/>
    </xf>
    <xf numFmtId="0" fontId="18" fillId="0" borderId="10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1" fillId="0" borderId="6" xfId="7" applyFont="1" applyBorder="1" applyAlignment="1">
      <alignment vertical="center" wrapText="1"/>
    </xf>
    <xf numFmtId="0" fontId="11" fillId="0" borderId="8" xfId="7" applyFont="1" applyBorder="1" applyAlignment="1">
      <alignment vertical="center" wrapText="1"/>
    </xf>
    <xf numFmtId="0" fontId="11" fillId="0" borderId="7" xfId="7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15" fillId="0" borderId="5" xfId="7" applyFont="1" applyBorder="1" applyAlignment="1">
      <alignment vertical="center" wrapText="1"/>
    </xf>
    <xf numFmtId="3" fontId="15" fillId="2" borderId="5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49" fontId="7" fillId="0" borderId="9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 vertical="top" wrapText="1"/>
    </xf>
    <xf numFmtId="2" fontId="7" fillId="0" borderId="0" xfId="0" applyNumberFormat="1" applyFont="1" applyAlignment="1">
      <alignment vertical="center" wrapText="1"/>
    </xf>
    <xf numFmtId="0" fontId="7" fillId="0" borderId="6" xfId="0" applyFont="1" applyBorder="1" applyAlignment="1"/>
    <xf numFmtId="0" fontId="7" fillId="0" borderId="8" xfId="0" applyFont="1" applyBorder="1" applyAlignment="1"/>
    <xf numFmtId="0" fontId="7" fillId="0" borderId="7" xfId="0" applyFont="1" applyBorder="1" applyAlignment="1"/>
  </cellXfs>
  <cellStyles count="9">
    <cellStyle name="Excel Built-in Normal" xfId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Звичайний" xfId="0" builtinId="0"/>
    <cellStyle name="Обычный 3" xfId="6"/>
    <cellStyle name="Обычный_Паспорт_Звіт 2012 остання сесія 2" xfId="7"/>
    <cellStyle name="Обычный_Шаблон паспорт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C128"/>
  <sheetViews>
    <sheetView tabSelected="1" topLeftCell="A4" zoomScaleNormal="100" zoomScaleSheetLayoutView="100" workbookViewId="0">
      <selection activeCell="P94" sqref="P94:Q94"/>
    </sheetView>
  </sheetViews>
  <sheetFormatPr defaultRowHeight="11.25"/>
  <cols>
    <col min="1" max="1" width="5.33203125" customWidth="1"/>
    <col min="2" max="2" width="11" customWidth="1"/>
    <col min="3" max="4" width="10.83203125" customWidth="1"/>
    <col min="7" max="7" width="11.83203125" customWidth="1"/>
    <col min="8" max="8" width="12" customWidth="1"/>
    <col min="9" max="9" width="11.33203125" customWidth="1"/>
    <col min="10" max="10" width="9.83203125" customWidth="1"/>
    <col min="11" max="11" width="11" customWidth="1"/>
    <col min="13" max="13" width="8.83203125" customWidth="1"/>
    <col min="14" max="14" width="9.83203125" customWidth="1"/>
    <col min="15" max="15" width="8.5" customWidth="1"/>
    <col min="16" max="16" width="7.6640625" customWidth="1"/>
    <col min="18" max="18" width="10" customWidth="1"/>
    <col min="19" max="19" width="8.5" customWidth="1"/>
    <col min="20" max="20" width="7.6640625" customWidth="1"/>
    <col min="21" max="23" width="4.6640625" customWidth="1"/>
    <col min="24" max="24" width="9.5" customWidth="1"/>
    <col min="25" max="25" width="6.33203125" customWidth="1"/>
    <col min="26" max="26" width="6" customWidth="1"/>
    <col min="27" max="27" width="2" customWidth="1"/>
    <col min="28" max="28" width="11.6640625" bestFit="1" customWidth="1"/>
  </cols>
  <sheetData>
    <row r="1" spans="1:18" ht="12.75">
      <c r="K1" s="1" t="s">
        <v>23</v>
      </c>
    </row>
    <row r="2" spans="1:18" ht="12.75">
      <c r="K2" s="1" t="s">
        <v>24</v>
      </c>
    </row>
    <row r="3" spans="1:18" ht="12.75">
      <c r="K3" s="1" t="s">
        <v>29</v>
      </c>
    </row>
    <row r="4" spans="1:18" ht="16.5" customHeight="1">
      <c r="K4" s="41" t="s">
        <v>46</v>
      </c>
    </row>
    <row r="5" spans="1:18" ht="16.5" customHeight="1">
      <c r="K5" s="41" t="s">
        <v>66</v>
      </c>
    </row>
    <row r="6" spans="1:18" ht="9" customHeight="1"/>
    <row r="7" spans="1:18" ht="15.75">
      <c r="K7" s="3" t="s">
        <v>36</v>
      </c>
      <c r="L7" s="3"/>
      <c r="M7" s="3"/>
      <c r="N7" s="3"/>
      <c r="O7" s="3"/>
      <c r="P7" s="3"/>
      <c r="Q7" s="3"/>
    </row>
    <row r="8" spans="1:18" ht="15.75">
      <c r="K8" s="4" t="s">
        <v>22</v>
      </c>
      <c r="L8" s="3"/>
      <c r="M8" s="3"/>
      <c r="N8" s="3"/>
      <c r="O8" s="3"/>
      <c r="P8" s="3"/>
      <c r="Q8" s="3"/>
    </row>
    <row r="9" spans="1:18" ht="36.75" customHeight="1">
      <c r="K9" s="123" t="s">
        <v>37</v>
      </c>
      <c r="L9" s="123"/>
      <c r="M9" s="123"/>
      <c r="N9" s="123"/>
      <c r="O9" s="123"/>
      <c r="P9" s="123"/>
      <c r="Q9" s="123"/>
    </row>
    <row r="10" spans="1:18" ht="15">
      <c r="K10" s="24" t="s">
        <v>4</v>
      </c>
      <c r="L10" s="6"/>
      <c r="M10" s="6"/>
      <c r="N10" s="6"/>
      <c r="O10" s="6"/>
      <c r="P10" s="6"/>
      <c r="Q10" s="6"/>
    </row>
    <row r="11" spans="1:18" ht="11.25" customHeight="1">
      <c r="K11" s="3"/>
      <c r="L11" s="3"/>
      <c r="M11" s="3"/>
      <c r="N11" s="3"/>
      <c r="O11" s="3"/>
      <c r="P11" s="3"/>
      <c r="Q11" s="3"/>
    </row>
    <row r="12" spans="1:18" ht="15.75">
      <c r="K12" s="49"/>
      <c r="L12" s="93">
        <v>43854</v>
      </c>
      <c r="M12" s="93"/>
      <c r="N12" s="50"/>
      <c r="O12" s="51" t="s">
        <v>115</v>
      </c>
      <c r="P12" s="49"/>
      <c r="Q12" s="8"/>
    </row>
    <row r="13" spans="1:18" ht="9" customHeight="1">
      <c r="K13" s="24"/>
      <c r="L13" s="9"/>
      <c r="M13" s="9"/>
      <c r="N13" s="9"/>
      <c r="O13" s="9"/>
      <c r="P13" s="9"/>
      <c r="Q13" s="9"/>
    </row>
    <row r="14" spans="1:18" ht="6" customHeight="1"/>
    <row r="15" spans="1:18" ht="3.75" customHeight="1"/>
    <row r="16" spans="1:18" ht="15.75">
      <c r="A16" s="124" t="s">
        <v>5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</row>
    <row r="17" spans="1:26" ht="15.75">
      <c r="A17" s="124" t="s">
        <v>6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</row>
    <row r="18" spans="1:26" ht="15.75">
      <c r="A18" s="124" t="s">
        <v>90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</row>
    <row r="19" spans="1:26" ht="5.25" customHeight="1"/>
    <row r="20" spans="1:26" ht="8.25" customHeight="1"/>
    <row r="21" spans="1:26" ht="17.25" customHeight="1">
      <c r="A21" s="27" t="s">
        <v>7</v>
      </c>
      <c r="B21" s="90">
        <v>1200000</v>
      </c>
      <c r="C21" s="90"/>
      <c r="D21" s="90"/>
      <c r="F21" s="90" t="s">
        <v>37</v>
      </c>
      <c r="G21" s="90"/>
      <c r="H21" s="90"/>
      <c r="I21" s="90"/>
      <c r="J21" s="90"/>
      <c r="K21" s="90"/>
      <c r="L21" s="90"/>
      <c r="M21" s="90"/>
      <c r="N21" s="90"/>
      <c r="X21" s="151" t="s">
        <v>98</v>
      </c>
      <c r="Y21" s="151"/>
      <c r="Z21" s="151"/>
    </row>
    <row r="22" spans="1:26" ht="43.5" customHeight="1">
      <c r="A22" s="25"/>
      <c r="B22" s="82" t="s">
        <v>94</v>
      </c>
      <c r="C22" s="82"/>
      <c r="D22" s="82"/>
      <c r="F22" s="132" t="s">
        <v>4</v>
      </c>
      <c r="G22" s="132"/>
      <c r="H22" s="132"/>
      <c r="I22" s="132"/>
      <c r="J22" s="132"/>
      <c r="K22" s="132"/>
      <c r="L22" s="132"/>
      <c r="M22" s="132"/>
      <c r="N22" s="132"/>
      <c r="X22" s="152" t="s">
        <v>99</v>
      </c>
      <c r="Y22" s="152"/>
      <c r="Z22" s="152"/>
    </row>
    <row r="23" spans="1:26">
      <c r="A23" s="25"/>
    </row>
    <row r="24" spans="1:26" ht="18.75" customHeight="1">
      <c r="A24" s="27" t="s">
        <v>8</v>
      </c>
      <c r="B24" s="90">
        <v>1210000</v>
      </c>
      <c r="C24" s="90"/>
      <c r="D24" s="90"/>
      <c r="F24" s="90" t="s">
        <v>37</v>
      </c>
      <c r="G24" s="90"/>
      <c r="H24" s="90"/>
      <c r="I24" s="90"/>
      <c r="J24" s="90"/>
      <c r="K24" s="90"/>
      <c r="L24" s="90"/>
      <c r="M24" s="90"/>
      <c r="N24" s="90"/>
      <c r="X24" s="151" t="s">
        <v>98</v>
      </c>
      <c r="Y24" s="151"/>
      <c r="Z24" s="151"/>
    </row>
    <row r="25" spans="1:26" ht="46.5" customHeight="1">
      <c r="A25" s="25"/>
      <c r="B25" s="82" t="s">
        <v>94</v>
      </c>
      <c r="C25" s="82"/>
      <c r="D25" s="82"/>
      <c r="F25" s="91" t="s">
        <v>103</v>
      </c>
      <c r="G25" s="91"/>
      <c r="H25" s="91"/>
      <c r="I25" s="91"/>
      <c r="J25" s="91"/>
      <c r="K25" s="91"/>
      <c r="L25" s="91"/>
      <c r="M25" s="91"/>
      <c r="N25" s="91"/>
      <c r="X25" s="150" t="s">
        <v>99</v>
      </c>
      <c r="Y25" s="150"/>
      <c r="Z25" s="150"/>
    </row>
    <row r="26" spans="1:26">
      <c r="A26" s="25"/>
    </row>
    <row r="27" spans="1:26" ht="18.75" customHeight="1">
      <c r="A27" s="27" t="s">
        <v>9</v>
      </c>
      <c r="B27" s="90">
        <v>1216011</v>
      </c>
      <c r="C27" s="90"/>
      <c r="D27" s="90"/>
      <c r="F27" s="89">
        <v>6011</v>
      </c>
      <c r="G27" s="89"/>
      <c r="H27" s="89"/>
      <c r="J27" s="101" t="s">
        <v>65</v>
      </c>
      <c r="K27" s="101"/>
      <c r="M27" s="104" t="s">
        <v>64</v>
      </c>
      <c r="N27" s="104"/>
      <c r="O27" s="104"/>
      <c r="P27" s="104"/>
      <c r="Q27" s="104"/>
      <c r="R27" s="104"/>
      <c r="S27" s="104"/>
      <c r="T27" s="104"/>
      <c r="U27" s="104"/>
      <c r="V27" s="104"/>
      <c r="X27" s="89">
        <v>22201100000</v>
      </c>
      <c r="Y27" s="89"/>
      <c r="Z27" s="89"/>
    </row>
    <row r="28" spans="1:26" ht="56.25" customHeight="1">
      <c r="B28" s="82" t="s">
        <v>94</v>
      </c>
      <c r="C28" s="82"/>
      <c r="D28" s="82"/>
      <c r="F28" s="82" t="s">
        <v>95</v>
      </c>
      <c r="G28" s="82"/>
      <c r="H28" s="82"/>
      <c r="J28" s="82" t="s">
        <v>96</v>
      </c>
      <c r="K28" s="82"/>
      <c r="M28" s="92" t="s">
        <v>97</v>
      </c>
      <c r="N28" s="92"/>
      <c r="O28" s="92"/>
      <c r="P28" s="92"/>
      <c r="Q28" s="92"/>
      <c r="R28" s="92"/>
      <c r="S28" s="92"/>
      <c r="T28" s="92"/>
      <c r="U28" s="92"/>
      <c r="V28" s="92"/>
      <c r="X28" s="150" t="s">
        <v>100</v>
      </c>
      <c r="Y28" s="150"/>
      <c r="Z28" s="150"/>
    </row>
    <row r="30" spans="1:26" ht="7.5" customHeight="1"/>
    <row r="31" spans="1:26" ht="33" customHeight="1">
      <c r="A31" s="10" t="s">
        <v>10</v>
      </c>
      <c r="B31" s="125" t="s">
        <v>30</v>
      </c>
      <c r="C31" s="125"/>
      <c r="D31" s="125"/>
      <c r="E31" s="125"/>
      <c r="F31" s="126">
        <f>F32+F33</f>
        <v>6800000</v>
      </c>
      <c r="G31" s="126"/>
      <c r="H31" s="7" t="s">
        <v>47</v>
      </c>
      <c r="I31" s="11"/>
      <c r="J31" s="5"/>
    </row>
    <row r="32" spans="1:26" ht="19.5" customHeight="1">
      <c r="A32" s="10"/>
      <c r="B32" s="3" t="s">
        <v>48</v>
      </c>
      <c r="C32" s="3"/>
      <c r="D32" s="2"/>
      <c r="E32" s="2"/>
      <c r="F32" s="127">
        <f>M59</f>
        <v>3300000</v>
      </c>
      <c r="G32" s="127"/>
      <c r="H32" s="7" t="s">
        <v>49</v>
      </c>
      <c r="I32" s="12"/>
      <c r="J32" s="5"/>
    </row>
    <row r="33" spans="1:28" ht="17.25" customHeight="1">
      <c r="A33" s="10"/>
      <c r="B33" s="3" t="s">
        <v>67</v>
      </c>
      <c r="C33" s="3"/>
      <c r="D33" s="2"/>
      <c r="E33" s="2"/>
      <c r="F33" s="127">
        <f>O59</f>
        <v>3500000</v>
      </c>
      <c r="G33" s="127"/>
      <c r="H33" s="7" t="s">
        <v>50</v>
      </c>
      <c r="I33" s="11"/>
      <c r="J33" s="5"/>
    </row>
    <row r="34" spans="1:28" ht="6" customHeight="1"/>
    <row r="35" spans="1:28" ht="18.75" customHeight="1">
      <c r="A35" s="13" t="s">
        <v>11</v>
      </c>
      <c r="B35" s="128" t="s">
        <v>72</v>
      </c>
      <c r="C35" s="128"/>
      <c r="D35" s="128"/>
      <c r="E35" s="128"/>
      <c r="F35" s="128"/>
      <c r="G35" s="128"/>
      <c r="H35" s="128"/>
      <c r="I35" s="128"/>
      <c r="J35" s="34"/>
      <c r="K35" s="34"/>
      <c r="L35" s="34"/>
      <c r="M35" s="34"/>
      <c r="N35" s="34"/>
      <c r="O35" s="34"/>
      <c r="P35" s="34"/>
    </row>
    <row r="36" spans="1:28" ht="85.5" customHeight="1">
      <c r="A36" s="29"/>
      <c r="B36" s="153" t="s">
        <v>93</v>
      </c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29"/>
    </row>
    <row r="37" spans="1:28" ht="20.25" customHeight="1">
      <c r="A37" s="10" t="s">
        <v>12</v>
      </c>
      <c r="B37" s="130" t="s">
        <v>71</v>
      </c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U37" s="29"/>
      <c r="V37" s="29"/>
      <c r="W37" s="29"/>
      <c r="X37" s="29"/>
      <c r="Y37" s="29"/>
      <c r="Z37" s="29"/>
      <c r="AA37" s="29"/>
      <c r="AB37" s="29"/>
    </row>
    <row r="38" spans="1:28" ht="8.25" customHeight="1">
      <c r="U38" s="29"/>
      <c r="V38" s="29"/>
      <c r="W38" s="29"/>
      <c r="X38" s="29"/>
      <c r="Y38" s="29"/>
      <c r="Z38" s="29"/>
      <c r="AA38" s="29"/>
      <c r="AB38" s="29"/>
    </row>
    <row r="39" spans="1:28" ht="17.100000000000001" customHeight="1">
      <c r="A39" s="23"/>
      <c r="B39" s="19" t="s">
        <v>17</v>
      </c>
      <c r="C39" s="98" t="s">
        <v>68</v>
      </c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29"/>
      <c r="AB39" s="29"/>
    </row>
    <row r="40" spans="1:28" ht="18" customHeight="1">
      <c r="A40" s="23"/>
      <c r="B40" s="19">
        <v>1</v>
      </c>
      <c r="C40" s="97" t="s">
        <v>77</v>
      </c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29"/>
      <c r="AB40" s="29"/>
    </row>
    <row r="41" spans="1:28" ht="17.100000000000001" customHeight="1">
      <c r="A41" s="15" t="s">
        <v>13</v>
      </c>
      <c r="B41" s="14" t="s">
        <v>73</v>
      </c>
      <c r="C41" s="14"/>
      <c r="D41" s="14"/>
      <c r="E41" s="17" t="s">
        <v>105</v>
      </c>
      <c r="F41" s="17"/>
      <c r="G41" s="17"/>
      <c r="H41" s="17"/>
      <c r="I41" s="17"/>
      <c r="J41" s="17"/>
      <c r="K41" s="17"/>
      <c r="L41" s="17"/>
      <c r="M41" s="17"/>
      <c r="N41" s="21"/>
      <c r="O41" s="21"/>
      <c r="P41" s="21"/>
      <c r="Q41" s="21"/>
    </row>
    <row r="42" spans="1:28" ht="15" customHeight="1">
      <c r="E42" s="26" t="s">
        <v>104</v>
      </c>
      <c r="F42" s="26"/>
      <c r="G42" s="26"/>
      <c r="H42" s="26"/>
      <c r="I42" s="26"/>
      <c r="J42" s="26"/>
      <c r="K42" s="26"/>
      <c r="L42" s="26"/>
      <c r="M42" s="16"/>
      <c r="N42" s="26"/>
      <c r="O42" s="26"/>
    </row>
    <row r="43" spans="1:28" ht="15.75">
      <c r="E43" s="26" t="s">
        <v>15</v>
      </c>
    </row>
    <row r="44" spans="1:28" ht="8.25" customHeight="1"/>
    <row r="45" spans="1:28" ht="15.75">
      <c r="A45" s="10" t="s">
        <v>25</v>
      </c>
      <c r="B45" s="16" t="s">
        <v>74</v>
      </c>
      <c r="C45" s="2"/>
      <c r="D45" s="16"/>
      <c r="E45" s="16"/>
      <c r="F45" s="16"/>
      <c r="G45" s="16"/>
      <c r="H45" s="16"/>
      <c r="I45" s="16"/>
      <c r="J45" s="16"/>
      <c r="K45" s="16"/>
      <c r="L45" s="16"/>
      <c r="Q45" t="s">
        <v>89</v>
      </c>
    </row>
    <row r="47" spans="1:28" ht="30" customHeight="1">
      <c r="A47" s="23"/>
      <c r="B47" s="19" t="s">
        <v>17</v>
      </c>
      <c r="C47" s="111" t="s">
        <v>51</v>
      </c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3"/>
    </row>
    <row r="48" spans="1:28" ht="20.100000000000001" customHeight="1">
      <c r="A48" s="23"/>
      <c r="B48" s="19">
        <v>1</v>
      </c>
      <c r="C48" s="133" t="s">
        <v>86</v>
      </c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5"/>
    </row>
    <row r="49" spans="1:20" ht="20.100000000000001" customHeight="1">
      <c r="B49" s="48">
        <v>2</v>
      </c>
      <c r="C49" s="131" t="s">
        <v>101</v>
      </c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</row>
    <row r="50" spans="1:20" ht="20.100000000000001" customHeight="1">
      <c r="B50" s="56">
        <v>3</v>
      </c>
      <c r="C50" s="154" t="s">
        <v>102</v>
      </c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6"/>
    </row>
    <row r="51" spans="1:20" ht="18" customHeight="1">
      <c r="B51" s="45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6"/>
      <c r="N51" s="46"/>
      <c r="O51" s="46"/>
      <c r="P51" s="46"/>
      <c r="Q51" s="46"/>
      <c r="R51" s="46"/>
      <c r="S51" s="46"/>
      <c r="T51" s="46"/>
    </row>
    <row r="52" spans="1:20" ht="15.75" customHeight="1">
      <c r="A52" s="10" t="s">
        <v>26</v>
      </c>
      <c r="B52" s="16" t="s">
        <v>57</v>
      </c>
    </row>
    <row r="53" spans="1:20" ht="1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Q53" s="22" t="s">
        <v>50</v>
      </c>
      <c r="S53" s="22"/>
    </row>
    <row r="54" spans="1:20" ht="48" customHeight="1">
      <c r="B54" s="19" t="s">
        <v>17</v>
      </c>
      <c r="C54" s="111" t="s">
        <v>57</v>
      </c>
      <c r="D54" s="112"/>
      <c r="E54" s="112"/>
      <c r="F54" s="112"/>
      <c r="G54" s="112"/>
      <c r="H54" s="112"/>
      <c r="I54" s="112"/>
      <c r="J54" s="112"/>
      <c r="K54" s="112"/>
      <c r="L54" s="113"/>
      <c r="M54" s="98" t="s">
        <v>31</v>
      </c>
      <c r="N54" s="98"/>
      <c r="O54" s="105" t="s">
        <v>32</v>
      </c>
      <c r="P54" s="106"/>
      <c r="Q54" s="100" t="s">
        <v>16</v>
      </c>
      <c r="R54" s="100"/>
    </row>
    <row r="55" spans="1:20" ht="16.5" customHeight="1">
      <c r="B55" s="19">
        <v>1</v>
      </c>
      <c r="C55" s="111">
        <v>2</v>
      </c>
      <c r="D55" s="112"/>
      <c r="E55" s="112"/>
      <c r="F55" s="112"/>
      <c r="G55" s="112"/>
      <c r="H55" s="112"/>
      <c r="I55" s="112"/>
      <c r="J55" s="112"/>
      <c r="K55" s="112"/>
      <c r="L55" s="113"/>
      <c r="M55" s="98">
        <v>3</v>
      </c>
      <c r="N55" s="98"/>
      <c r="O55" s="121">
        <v>4</v>
      </c>
      <c r="P55" s="121"/>
      <c r="Q55" s="100">
        <v>5</v>
      </c>
      <c r="R55" s="100"/>
    </row>
    <row r="56" spans="1:20" ht="20.100000000000001" customHeight="1">
      <c r="B56" s="18">
        <v>1</v>
      </c>
      <c r="C56" s="129" t="s">
        <v>87</v>
      </c>
      <c r="D56" s="129"/>
      <c r="E56" s="129"/>
      <c r="F56" s="129"/>
      <c r="G56" s="129"/>
      <c r="H56" s="129"/>
      <c r="I56" s="129"/>
      <c r="J56" s="129"/>
      <c r="K56" s="129"/>
      <c r="L56" s="129"/>
      <c r="M56" s="118">
        <v>300000</v>
      </c>
      <c r="N56" s="118"/>
      <c r="O56" s="118"/>
      <c r="P56" s="118"/>
      <c r="Q56" s="118">
        <f>M56+O56</f>
        <v>300000</v>
      </c>
      <c r="R56" s="118"/>
    </row>
    <row r="57" spans="1:20" ht="20.100000000000001" customHeight="1">
      <c r="B57" s="18">
        <v>2</v>
      </c>
      <c r="C57" s="129" t="s">
        <v>80</v>
      </c>
      <c r="D57" s="129"/>
      <c r="E57" s="129"/>
      <c r="F57" s="129"/>
      <c r="G57" s="129"/>
      <c r="H57" s="129"/>
      <c r="I57" s="129"/>
      <c r="J57" s="129"/>
      <c r="K57" s="129"/>
      <c r="L57" s="129"/>
      <c r="M57" s="119">
        <v>3000000</v>
      </c>
      <c r="N57" s="120"/>
      <c r="O57" s="119"/>
      <c r="P57" s="120"/>
      <c r="Q57" s="118">
        <f>M57+O57</f>
        <v>3000000</v>
      </c>
      <c r="R57" s="118"/>
    </row>
    <row r="58" spans="1:20" ht="20.100000000000001" customHeight="1">
      <c r="B58" s="18">
        <v>3</v>
      </c>
      <c r="C58" s="129" t="s">
        <v>56</v>
      </c>
      <c r="D58" s="129"/>
      <c r="E58" s="129"/>
      <c r="F58" s="129"/>
      <c r="G58" s="129"/>
      <c r="H58" s="129"/>
      <c r="I58" s="129"/>
      <c r="J58" s="129"/>
      <c r="K58" s="129"/>
      <c r="L58" s="129"/>
      <c r="M58" s="119"/>
      <c r="N58" s="120"/>
      <c r="O58" s="118">
        <v>3500000</v>
      </c>
      <c r="P58" s="118"/>
      <c r="Q58" s="118">
        <f>M58+O58</f>
        <v>3500000</v>
      </c>
      <c r="R58" s="118"/>
    </row>
    <row r="59" spans="1:20" ht="18" customHeight="1">
      <c r="B59" s="138" t="s">
        <v>16</v>
      </c>
      <c r="C59" s="139"/>
      <c r="D59" s="139"/>
      <c r="E59" s="139"/>
      <c r="F59" s="139"/>
      <c r="G59" s="139"/>
      <c r="H59" s="139"/>
      <c r="I59" s="139"/>
      <c r="J59" s="139"/>
      <c r="K59" s="139"/>
      <c r="L59" s="140"/>
      <c r="M59" s="122">
        <f>SUM(M56:N58)</f>
        <v>3300000</v>
      </c>
      <c r="N59" s="122"/>
      <c r="O59" s="122">
        <f>SUM(O56:P58)</f>
        <v>3500000</v>
      </c>
      <c r="P59" s="122"/>
      <c r="Q59" s="122">
        <f>SUM(Q56:R58)</f>
        <v>6800000</v>
      </c>
      <c r="R59" s="122"/>
    </row>
    <row r="60" spans="1:20" ht="6" customHeight="1"/>
    <row r="61" spans="1:20" ht="15.75">
      <c r="A61" s="10" t="s">
        <v>27</v>
      </c>
      <c r="B61" s="16" t="s">
        <v>75</v>
      </c>
    </row>
    <row r="62" spans="1:20" ht="15">
      <c r="M62" s="22" t="s">
        <v>50</v>
      </c>
    </row>
    <row r="63" spans="1:20" ht="34.5" customHeight="1">
      <c r="A63" s="23"/>
      <c r="B63" s="19" t="s">
        <v>17</v>
      </c>
      <c r="C63" s="142" t="s">
        <v>52</v>
      </c>
      <c r="D63" s="142"/>
      <c r="E63" s="142"/>
      <c r="F63" s="142"/>
      <c r="G63" s="142"/>
      <c r="H63" s="142"/>
      <c r="I63" s="142"/>
      <c r="J63" s="142"/>
      <c r="K63" s="142"/>
      <c r="L63" s="142"/>
      <c r="M63" s="111" t="s">
        <v>31</v>
      </c>
      <c r="N63" s="113"/>
      <c r="O63" s="105" t="s">
        <v>32</v>
      </c>
      <c r="P63" s="106"/>
      <c r="Q63" s="105" t="s">
        <v>16</v>
      </c>
      <c r="R63" s="106"/>
    </row>
    <row r="64" spans="1:20" ht="17.25" customHeight="1">
      <c r="A64" s="23"/>
      <c r="B64" s="19">
        <v>1</v>
      </c>
      <c r="C64" s="142">
        <v>2</v>
      </c>
      <c r="D64" s="142"/>
      <c r="E64" s="142"/>
      <c r="F64" s="142"/>
      <c r="G64" s="142"/>
      <c r="H64" s="142"/>
      <c r="I64" s="142"/>
      <c r="J64" s="142"/>
      <c r="K64" s="142"/>
      <c r="L64" s="142"/>
      <c r="M64" s="111">
        <v>3</v>
      </c>
      <c r="N64" s="113"/>
      <c r="O64" s="105">
        <v>4</v>
      </c>
      <c r="P64" s="106"/>
      <c r="Q64" s="105">
        <v>5</v>
      </c>
      <c r="R64" s="106"/>
    </row>
    <row r="65" spans="1:22" ht="42" customHeight="1">
      <c r="A65" s="55"/>
      <c r="B65" s="18">
        <v>1</v>
      </c>
      <c r="C65" s="143" t="s">
        <v>0</v>
      </c>
      <c r="D65" s="143"/>
      <c r="E65" s="143"/>
      <c r="F65" s="143"/>
      <c r="G65" s="143"/>
      <c r="H65" s="143"/>
      <c r="I65" s="143"/>
      <c r="J65" s="143"/>
      <c r="K65" s="143"/>
      <c r="L65" s="143"/>
      <c r="M65" s="114">
        <f>M56</f>
        <v>300000</v>
      </c>
      <c r="N65" s="115"/>
      <c r="O65" s="114">
        <v>500000</v>
      </c>
      <c r="P65" s="115"/>
      <c r="Q65" s="114">
        <f>M65+O65</f>
        <v>800000</v>
      </c>
      <c r="R65" s="115"/>
    </row>
    <row r="66" spans="1:22" ht="60.75" customHeight="1">
      <c r="A66" s="55"/>
      <c r="B66" s="18">
        <v>2</v>
      </c>
      <c r="C66" s="143" t="s">
        <v>91</v>
      </c>
      <c r="D66" s="143"/>
      <c r="E66" s="143"/>
      <c r="F66" s="143"/>
      <c r="G66" s="143"/>
      <c r="H66" s="143"/>
      <c r="I66" s="143"/>
      <c r="J66" s="143"/>
      <c r="K66" s="143"/>
      <c r="L66" s="143"/>
      <c r="M66" s="114">
        <f>M57</f>
        <v>3000000</v>
      </c>
      <c r="N66" s="115"/>
      <c r="O66" s="114">
        <f>O58-O65</f>
        <v>3000000</v>
      </c>
      <c r="P66" s="115"/>
      <c r="Q66" s="114">
        <f>M66+O66</f>
        <v>6000000</v>
      </c>
      <c r="R66" s="115"/>
    </row>
    <row r="67" spans="1:22" ht="18" customHeight="1">
      <c r="A67" s="21"/>
      <c r="B67" s="42"/>
      <c r="C67" s="141" t="s">
        <v>16</v>
      </c>
      <c r="D67" s="141"/>
      <c r="E67" s="141"/>
      <c r="F67" s="141"/>
      <c r="G67" s="141"/>
      <c r="H67" s="141"/>
      <c r="I67" s="141"/>
      <c r="J67" s="141"/>
      <c r="K67" s="141"/>
      <c r="L67" s="141"/>
      <c r="M67" s="116">
        <f>M65+M66</f>
        <v>3300000</v>
      </c>
      <c r="N67" s="117"/>
      <c r="O67" s="116">
        <f>O65+O66</f>
        <v>3500000</v>
      </c>
      <c r="P67" s="117"/>
      <c r="Q67" s="116">
        <f>M67+O67</f>
        <v>6800000</v>
      </c>
      <c r="R67" s="117"/>
    </row>
    <row r="68" spans="1:22" ht="27.75" customHeight="1">
      <c r="A68" s="10" t="s">
        <v>69</v>
      </c>
      <c r="B68" s="16" t="s">
        <v>76</v>
      </c>
      <c r="C68" s="2"/>
    </row>
    <row r="70" spans="1:22" ht="33" customHeight="1">
      <c r="B70" s="19" t="s">
        <v>17</v>
      </c>
      <c r="C70" s="100" t="s">
        <v>53</v>
      </c>
      <c r="D70" s="100"/>
      <c r="E70" s="100"/>
      <c r="F70" s="100"/>
      <c r="G70" s="100"/>
      <c r="H70" s="100"/>
      <c r="I70" s="100"/>
      <c r="J70" s="100" t="s">
        <v>28</v>
      </c>
      <c r="K70" s="100"/>
      <c r="L70" s="100" t="s">
        <v>18</v>
      </c>
      <c r="M70" s="100"/>
      <c r="N70" s="100"/>
      <c r="O70" s="100"/>
      <c r="P70" s="100" t="s">
        <v>31</v>
      </c>
      <c r="Q70" s="100"/>
      <c r="R70" s="100" t="s">
        <v>32</v>
      </c>
      <c r="S70" s="100"/>
      <c r="T70" s="100" t="s">
        <v>54</v>
      </c>
      <c r="U70" s="100"/>
      <c r="V70" s="100"/>
    </row>
    <row r="71" spans="1:22" ht="16.5" customHeight="1">
      <c r="B71" s="19">
        <v>1</v>
      </c>
      <c r="C71" s="100">
        <v>2</v>
      </c>
      <c r="D71" s="100"/>
      <c r="E71" s="100"/>
      <c r="F71" s="100"/>
      <c r="G71" s="100"/>
      <c r="H71" s="100"/>
      <c r="I71" s="100"/>
      <c r="J71" s="105">
        <v>3</v>
      </c>
      <c r="K71" s="106"/>
      <c r="L71" s="100">
        <v>4</v>
      </c>
      <c r="M71" s="100"/>
      <c r="N71" s="100"/>
      <c r="O71" s="100"/>
      <c r="P71" s="105">
        <v>5</v>
      </c>
      <c r="Q71" s="106"/>
      <c r="R71" s="105">
        <v>6</v>
      </c>
      <c r="S71" s="106"/>
      <c r="T71" s="100">
        <v>7</v>
      </c>
      <c r="U71" s="100"/>
      <c r="V71" s="100"/>
    </row>
    <row r="72" spans="1:22" ht="18.75" customHeight="1">
      <c r="B72" s="19"/>
      <c r="C72" s="83" t="s">
        <v>86</v>
      </c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5"/>
    </row>
    <row r="73" spans="1:22" ht="18.75" customHeight="1">
      <c r="B73" s="20">
        <v>1</v>
      </c>
      <c r="C73" s="94" t="s">
        <v>60</v>
      </c>
      <c r="D73" s="95"/>
      <c r="E73" s="95"/>
      <c r="F73" s="95"/>
      <c r="G73" s="95"/>
      <c r="H73" s="95"/>
      <c r="I73" s="96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</row>
    <row r="74" spans="1:22" ht="19.5" customHeight="1">
      <c r="B74" s="19"/>
      <c r="C74" s="144" t="s">
        <v>88</v>
      </c>
      <c r="D74" s="144"/>
      <c r="E74" s="144"/>
      <c r="F74" s="144"/>
      <c r="G74" s="144"/>
      <c r="H74" s="144"/>
      <c r="I74" s="144"/>
      <c r="J74" s="76" t="s">
        <v>55</v>
      </c>
      <c r="K74" s="76"/>
      <c r="L74" s="76" t="s">
        <v>1</v>
      </c>
      <c r="M74" s="76"/>
      <c r="N74" s="76"/>
      <c r="O74" s="76"/>
      <c r="P74" s="75">
        <f>M56</f>
        <v>300000</v>
      </c>
      <c r="Q74" s="75"/>
      <c r="R74" s="75"/>
      <c r="S74" s="75"/>
      <c r="T74" s="75">
        <f>P74</f>
        <v>300000</v>
      </c>
      <c r="U74" s="76"/>
      <c r="V74" s="76"/>
    </row>
    <row r="75" spans="1:22" ht="20.25" customHeight="1">
      <c r="B75" s="19"/>
      <c r="C75" s="144" t="s">
        <v>41</v>
      </c>
      <c r="D75" s="144"/>
      <c r="E75" s="144"/>
      <c r="F75" s="144"/>
      <c r="G75" s="144"/>
      <c r="H75" s="144"/>
      <c r="I75" s="144"/>
      <c r="J75" s="76" t="s">
        <v>33</v>
      </c>
      <c r="K75" s="76"/>
      <c r="L75" s="76" t="s">
        <v>35</v>
      </c>
      <c r="M75" s="76"/>
      <c r="N75" s="76"/>
      <c r="O75" s="76"/>
      <c r="P75" s="88">
        <v>31</v>
      </c>
      <c r="Q75" s="88"/>
      <c r="R75" s="80"/>
      <c r="S75" s="81"/>
      <c r="T75" s="76">
        <f>P75</f>
        <v>31</v>
      </c>
      <c r="U75" s="76"/>
      <c r="V75" s="76"/>
    </row>
    <row r="76" spans="1:22" ht="17.25" customHeight="1">
      <c r="B76" s="20">
        <v>2</v>
      </c>
      <c r="C76" s="94" t="s">
        <v>61</v>
      </c>
      <c r="D76" s="95"/>
      <c r="E76" s="95"/>
      <c r="F76" s="95"/>
      <c r="G76" s="95"/>
      <c r="H76" s="95"/>
      <c r="I76" s="96"/>
      <c r="J76" s="100"/>
      <c r="K76" s="100"/>
      <c r="L76" s="100"/>
      <c r="M76" s="100"/>
      <c r="N76" s="100"/>
      <c r="O76" s="100"/>
      <c r="P76" s="76"/>
      <c r="Q76" s="76"/>
      <c r="R76" s="76"/>
      <c r="S76" s="76"/>
      <c r="T76" s="76"/>
      <c r="U76" s="76"/>
      <c r="V76" s="76"/>
    </row>
    <row r="77" spans="1:22" ht="20.25" customHeight="1">
      <c r="B77" s="19"/>
      <c r="C77" s="110" t="s">
        <v>40</v>
      </c>
      <c r="D77" s="110"/>
      <c r="E77" s="110"/>
      <c r="F77" s="110"/>
      <c r="G77" s="110"/>
      <c r="H77" s="110"/>
      <c r="I77" s="110"/>
      <c r="J77" s="76" t="s">
        <v>33</v>
      </c>
      <c r="K77" s="76"/>
      <c r="L77" s="88" t="s">
        <v>3</v>
      </c>
      <c r="M77" s="88"/>
      <c r="N77" s="88"/>
      <c r="O77" s="88"/>
      <c r="P77" s="88">
        <v>6</v>
      </c>
      <c r="Q77" s="88"/>
      <c r="R77" s="88"/>
      <c r="S77" s="88"/>
      <c r="T77" s="88">
        <f>P77</f>
        <v>6</v>
      </c>
      <c r="U77" s="88"/>
      <c r="V77" s="88"/>
    </row>
    <row r="78" spans="1:22" ht="18" customHeight="1">
      <c r="B78" s="20">
        <v>3</v>
      </c>
      <c r="C78" s="94" t="s">
        <v>62</v>
      </c>
      <c r="D78" s="95"/>
      <c r="E78" s="95"/>
      <c r="F78" s="95"/>
      <c r="G78" s="95"/>
      <c r="H78" s="95"/>
      <c r="I78" s="96"/>
      <c r="J78" s="100"/>
      <c r="K78" s="100"/>
      <c r="L78" s="100"/>
      <c r="M78" s="100"/>
      <c r="N78" s="100"/>
      <c r="O78" s="100"/>
      <c r="P78" s="87"/>
      <c r="Q78" s="87"/>
      <c r="R78" s="87"/>
      <c r="S78" s="87"/>
      <c r="T78" s="76"/>
      <c r="U78" s="76"/>
      <c r="V78" s="76"/>
    </row>
    <row r="79" spans="1:22" ht="21.75" customHeight="1">
      <c r="B79" s="19"/>
      <c r="C79" s="60" t="s">
        <v>39</v>
      </c>
      <c r="D79" s="61"/>
      <c r="E79" s="61"/>
      <c r="F79" s="61"/>
      <c r="G79" s="61"/>
      <c r="H79" s="61"/>
      <c r="I79" s="62"/>
      <c r="J79" s="72" t="s">
        <v>55</v>
      </c>
      <c r="K79" s="73"/>
      <c r="L79" s="76" t="s">
        <v>3</v>
      </c>
      <c r="M79" s="76"/>
      <c r="N79" s="76"/>
      <c r="O79" s="76"/>
      <c r="P79" s="86">
        <f>P74/P77</f>
        <v>50000</v>
      </c>
      <c r="Q79" s="86"/>
      <c r="R79" s="86"/>
      <c r="S79" s="86"/>
      <c r="T79" s="75">
        <f>P79</f>
        <v>50000</v>
      </c>
      <c r="U79" s="75"/>
      <c r="V79" s="75"/>
    </row>
    <row r="80" spans="1:22" ht="18" customHeight="1">
      <c r="B80" s="20">
        <v>4</v>
      </c>
      <c r="C80" s="94" t="s">
        <v>63</v>
      </c>
      <c r="D80" s="95"/>
      <c r="E80" s="95"/>
      <c r="F80" s="95"/>
      <c r="G80" s="95"/>
      <c r="H80" s="95"/>
      <c r="I80" s="96"/>
      <c r="J80" s="100"/>
      <c r="K80" s="100"/>
      <c r="L80" s="100"/>
      <c r="M80" s="100"/>
      <c r="N80" s="100"/>
      <c r="O80" s="100"/>
      <c r="P80" s="76"/>
      <c r="Q80" s="76"/>
      <c r="R80" s="76"/>
      <c r="S80" s="76"/>
      <c r="T80" s="76"/>
      <c r="U80" s="76"/>
      <c r="V80" s="76"/>
    </row>
    <row r="81" spans="2:22" ht="35.25" customHeight="1">
      <c r="B81" s="19"/>
      <c r="C81" s="110" t="s">
        <v>58</v>
      </c>
      <c r="D81" s="110"/>
      <c r="E81" s="110"/>
      <c r="F81" s="110"/>
      <c r="G81" s="110"/>
      <c r="H81" s="110"/>
      <c r="I81" s="110"/>
      <c r="J81" s="76" t="s">
        <v>20</v>
      </c>
      <c r="K81" s="76"/>
      <c r="L81" s="76" t="s">
        <v>3</v>
      </c>
      <c r="M81" s="76"/>
      <c r="N81" s="76"/>
      <c r="O81" s="76"/>
      <c r="P81" s="87">
        <f>P77/P75*100</f>
        <v>19.35483870967742</v>
      </c>
      <c r="Q81" s="87"/>
      <c r="R81" s="87"/>
      <c r="S81" s="87"/>
      <c r="T81" s="87">
        <f>P81</f>
        <v>19.35483870967742</v>
      </c>
      <c r="U81" s="76"/>
      <c r="V81" s="76"/>
    </row>
    <row r="82" spans="2:22" ht="8.25" customHeight="1">
      <c r="B82" s="35"/>
      <c r="C82" s="23"/>
      <c r="D82" s="23"/>
      <c r="E82" s="36"/>
      <c r="F82" s="36"/>
      <c r="G82" s="36"/>
      <c r="H82" s="36"/>
      <c r="I82" s="36"/>
      <c r="J82" s="36"/>
      <c r="K82" s="36"/>
      <c r="L82" s="30"/>
      <c r="M82" s="30"/>
      <c r="N82" s="30"/>
      <c r="O82" s="30"/>
      <c r="P82" s="30"/>
      <c r="Q82" s="30"/>
      <c r="R82" s="37"/>
      <c r="S82" s="37"/>
      <c r="T82" s="31"/>
      <c r="U82" s="31"/>
    </row>
    <row r="83" spans="2:22" ht="39.75" customHeight="1">
      <c r="B83" s="19" t="s">
        <v>17</v>
      </c>
      <c r="C83" s="100" t="s">
        <v>53</v>
      </c>
      <c r="D83" s="100"/>
      <c r="E83" s="100"/>
      <c r="F83" s="100"/>
      <c r="G83" s="100"/>
      <c r="H83" s="100"/>
      <c r="I83" s="100"/>
      <c r="J83" s="105" t="s">
        <v>28</v>
      </c>
      <c r="K83" s="106"/>
      <c r="L83" s="105" t="s">
        <v>18</v>
      </c>
      <c r="M83" s="108"/>
      <c r="N83" s="108"/>
      <c r="O83" s="106"/>
      <c r="P83" s="100" t="s">
        <v>31</v>
      </c>
      <c r="Q83" s="100"/>
      <c r="R83" s="100" t="s">
        <v>32</v>
      </c>
      <c r="S83" s="100"/>
      <c r="T83" s="100" t="s">
        <v>54</v>
      </c>
      <c r="U83" s="100"/>
      <c r="V83" s="100"/>
    </row>
    <row r="84" spans="2:22" ht="18" customHeight="1">
      <c r="B84" s="19">
        <v>1</v>
      </c>
      <c r="C84" s="105">
        <v>2</v>
      </c>
      <c r="D84" s="108"/>
      <c r="E84" s="108"/>
      <c r="F84" s="108"/>
      <c r="G84" s="108"/>
      <c r="H84" s="108"/>
      <c r="I84" s="106"/>
      <c r="J84" s="105">
        <v>3</v>
      </c>
      <c r="K84" s="106"/>
      <c r="L84" s="105">
        <v>4</v>
      </c>
      <c r="M84" s="108"/>
      <c r="N84" s="108"/>
      <c r="O84" s="106"/>
      <c r="P84" s="102">
        <v>5</v>
      </c>
      <c r="Q84" s="103"/>
      <c r="R84" s="100">
        <v>6</v>
      </c>
      <c r="S84" s="100"/>
      <c r="T84" s="100">
        <v>7</v>
      </c>
      <c r="U84" s="100"/>
      <c r="V84" s="100"/>
    </row>
    <row r="85" spans="2:22" ht="18" customHeight="1">
      <c r="B85" s="19"/>
      <c r="C85" s="83" t="s">
        <v>101</v>
      </c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5"/>
    </row>
    <row r="86" spans="2:22" ht="18" customHeight="1">
      <c r="B86" s="20">
        <v>1</v>
      </c>
      <c r="C86" s="94" t="s">
        <v>60</v>
      </c>
      <c r="D86" s="95"/>
      <c r="E86" s="95"/>
      <c r="F86" s="95"/>
      <c r="G86" s="95"/>
      <c r="H86" s="95"/>
      <c r="I86" s="96"/>
      <c r="J86" s="105"/>
      <c r="K86" s="106"/>
      <c r="L86" s="105"/>
      <c r="M86" s="108"/>
      <c r="N86" s="108"/>
      <c r="O86" s="106"/>
      <c r="P86" s="145"/>
      <c r="Q86" s="145"/>
      <c r="R86" s="100"/>
      <c r="S86" s="100"/>
      <c r="T86" s="100"/>
      <c r="U86" s="100"/>
      <c r="V86" s="100"/>
    </row>
    <row r="87" spans="2:22" ht="18" customHeight="1">
      <c r="B87" s="19"/>
      <c r="C87" s="69" t="s">
        <v>2</v>
      </c>
      <c r="D87" s="70"/>
      <c r="E87" s="70"/>
      <c r="F87" s="70"/>
      <c r="G87" s="70"/>
      <c r="H87" s="70"/>
      <c r="I87" s="71"/>
      <c r="J87" s="72" t="s">
        <v>55</v>
      </c>
      <c r="K87" s="73"/>
      <c r="L87" s="72" t="s">
        <v>1</v>
      </c>
      <c r="M87" s="74"/>
      <c r="N87" s="74"/>
      <c r="O87" s="73"/>
      <c r="P87" s="107">
        <f>M57</f>
        <v>3000000</v>
      </c>
      <c r="Q87" s="107"/>
      <c r="R87" s="75"/>
      <c r="S87" s="75"/>
      <c r="T87" s="75">
        <f>P87</f>
        <v>3000000</v>
      </c>
      <c r="U87" s="75"/>
      <c r="V87" s="75"/>
    </row>
    <row r="88" spans="2:22" ht="51.75" customHeight="1">
      <c r="B88" s="19"/>
      <c r="C88" s="57" t="s">
        <v>82</v>
      </c>
      <c r="D88" s="58"/>
      <c r="E88" s="58"/>
      <c r="F88" s="58"/>
      <c r="G88" s="58"/>
      <c r="H88" s="58"/>
      <c r="I88" s="59"/>
      <c r="J88" s="63" t="s">
        <v>33</v>
      </c>
      <c r="K88" s="64"/>
      <c r="L88" s="63" t="s">
        <v>85</v>
      </c>
      <c r="M88" s="65"/>
      <c r="N88" s="65"/>
      <c r="O88" s="64"/>
      <c r="P88" s="147">
        <v>42</v>
      </c>
      <c r="Q88" s="147"/>
      <c r="R88" s="149"/>
      <c r="S88" s="149"/>
      <c r="T88" s="77">
        <f>P88</f>
        <v>42</v>
      </c>
      <c r="U88" s="77"/>
      <c r="V88" s="77"/>
    </row>
    <row r="89" spans="2:22" ht="18" customHeight="1">
      <c r="B89" s="20">
        <v>2</v>
      </c>
      <c r="C89" s="94" t="s">
        <v>61</v>
      </c>
      <c r="D89" s="95"/>
      <c r="E89" s="95"/>
      <c r="F89" s="95"/>
      <c r="G89" s="95"/>
      <c r="H89" s="95"/>
      <c r="I89" s="96"/>
      <c r="J89" s="100"/>
      <c r="K89" s="100"/>
      <c r="L89" s="100"/>
      <c r="M89" s="100"/>
      <c r="N89" s="100"/>
      <c r="O89" s="100"/>
      <c r="P89" s="78"/>
      <c r="Q89" s="78"/>
      <c r="R89" s="77"/>
      <c r="S89" s="77"/>
      <c r="T89" s="77"/>
      <c r="U89" s="77"/>
      <c r="V89" s="77"/>
    </row>
    <row r="90" spans="2:22" ht="49.5" customHeight="1">
      <c r="B90" s="20"/>
      <c r="C90" s="146" t="s">
        <v>81</v>
      </c>
      <c r="D90" s="146"/>
      <c r="E90" s="146"/>
      <c r="F90" s="146"/>
      <c r="G90" s="146"/>
      <c r="H90" s="146"/>
      <c r="I90" s="146"/>
      <c r="J90" s="88" t="s">
        <v>33</v>
      </c>
      <c r="K90" s="88"/>
      <c r="L90" s="63" t="s">
        <v>92</v>
      </c>
      <c r="M90" s="65"/>
      <c r="N90" s="65"/>
      <c r="O90" s="64"/>
      <c r="P90" s="147">
        <v>19</v>
      </c>
      <c r="Q90" s="147"/>
      <c r="R90" s="77"/>
      <c r="S90" s="77"/>
      <c r="T90" s="77">
        <f>P90</f>
        <v>19</v>
      </c>
      <c r="U90" s="77"/>
      <c r="V90" s="77"/>
    </row>
    <row r="91" spans="2:22" ht="18" customHeight="1">
      <c r="B91" s="20">
        <v>3</v>
      </c>
      <c r="C91" s="148" t="s">
        <v>62</v>
      </c>
      <c r="D91" s="148"/>
      <c r="E91" s="148"/>
      <c r="F91" s="148"/>
      <c r="G91" s="148"/>
      <c r="H91" s="148"/>
      <c r="I91" s="148"/>
      <c r="J91" s="100"/>
      <c r="K91" s="100"/>
      <c r="L91" s="100"/>
      <c r="M91" s="100"/>
      <c r="N91" s="100"/>
      <c r="O91" s="100"/>
      <c r="P91" s="75"/>
      <c r="Q91" s="75"/>
      <c r="R91" s="75"/>
      <c r="S91" s="75"/>
      <c r="T91" s="75"/>
      <c r="U91" s="75"/>
      <c r="V91" s="75"/>
    </row>
    <row r="92" spans="2:22" ht="37.5" customHeight="1">
      <c r="B92" s="20"/>
      <c r="C92" s="146" t="s">
        <v>84</v>
      </c>
      <c r="D92" s="146"/>
      <c r="E92" s="146"/>
      <c r="F92" s="146"/>
      <c r="G92" s="146"/>
      <c r="H92" s="146"/>
      <c r="I92" s="146"/>
      <c r="J92" s="76" t="s">
        <v>55</v>
      </c>
      <c r="K92" s="76"/>
      <c r="L92" s="76" t="s">
        <v>3</v>
      </c>
      <c r="M92" s="76"/>
      <c r="N92" s="76"/>
      <c r="O92" s="76"/>
      <c r="P92" s="75">
        <f>P87/P90</f>
        <v>157894.73684210525</v>
      </c>
      <c r="Q92" s="75"/>
      <c r="R92" s="75"/>
      <c r="S92" s="75"/>
      <c r="T92" s="75">
        <f>P92</f>
        <v>157894.73684210525</v>
      </c>
      <c r="U92" s="75"/>
      <c r="V92" s="75"/>
    </row>
    <row r="93" spans="2:22" ht="18" customHeight="1">
      <c r="B93" s="20">
        <v>4</v>
      </c>
      <c r="C93" s="148" t="s">
        <v>63</v>
      </c>
      <c r="D93" s="148"/>
      <c r="E93" s="148"/>
      <c r="F93" s="148"/>
      <c r="G93" s="148"/>
      <c r="H93" s="148"/>
      <c r="I93" s="148"/>
      <c r="J93" s="100"/>
      <c r="K93" s="100"/>
      <c r="L93" s="100"/>
      <c r="M93" s="100"/>
      <c r="N93" s="100"/>
      <c r="O93" s="100"/>
      <c r="P93" s="75"/>
      <c r="Q93" s="75"/>
      <c r="R93" s="75"/>
      <c r="S93" s="75"/>
      <c r="T93" s="75"/>
      <c r="U93" s="75"/>
      <c r="V93" s="75"/>
    </row>
    <row r="94" spans="2:22" ht="81.75" customHeight="1">
      <c r="B94" s="20"/>
      <c r="C94" s="146" t="s">
        <v>83</v>
      </c>
      <c r="D94" s="146"/>
      <c r="E94" s="146"/>
      <c r="F94" s="146"/>
      <c r="G94" s="146"/>
      <c r="H94" s="146"/>
      <c r="I94" s="146"/>
      <c r="J94" s="76" t="s">
        <v>20</v>
      </c>
      <c r="K94" s="76"/>
      <c r="L94" s="76" t="s">
        <v>3</v>
      </c>
      <c r="M94" s="76"/>
      <c r="N94" s="76"/>
      <c r="O94" s="76"/>
      <c r="P94" s="75">
        <f>P90/P88*100</f>
        <v>45.238095238095241</v>
      </c>
      <c r="Q94" s="75"/>
      <c r="R94" s="75"/>
      <c r="S94" s="75"/>
      <c r="T94" s="75">
        <f>P94</f>
        <v>45.238095238095241</v>
      </c>
      <c r="U94" s="75"/>
      <c r="V94" s="75"/>
    </row>
    <row r="95" spans="2:22" ht="18" customHeight="1">
      <c r="B95" s="35"/>
      <c r="C95" s="23"/>
      <c r="D95" s="23"/>
      <c r="E95" s="36"/>
      <c r="F95" s="36"/>
      <c r="G95" s="36"/>
      <c r="H95" s="36"/>
      <c r="I95" s="36"/>
      <c r="J95" s="36"/>
      <c r="K95" s="36"/>
      <c r="L95" s="30"/>
      <c r="M95" s="30"/>
      <c r="N95" s="30"/>
      <c r="O95" s="30"/>
      <c r="P95" s="30"/>
      <c r="Q95" s="30"/>
      <c r="R95" s="37"/>
      <c r="S95" s="37"/>
      <c r="T95" s="31"/>
      <c r="U95" s="31"/>
    </row>
    <row r="96" spans="2:22" ht="8.25" customHeight="1">
      <c r="B96" s="35"/>
      <c r="C96" s="23"/>
      <c r="D96" s="23"/>
      <c r="E96" s="36"/>
      <c r="F96" s="36"/>
      <c r="G96" s="36"/>
      <c r="H96" s="36"/>
      <c r="I96" s="36"/>
      <c r="J96" s="36"/>
      <c r="K96" s="36"/>
      <c r="L96" s="30"/>
      <c r="M96" s="30"/>
      <c r="N96" s="30"/>
      <c r="O96" s="30"/>
      <c r="P96" s="30"/>
      <c r="Q96" s="30"/>
      <c r="R96" s="37"/>
      <c r="S96" s="37"/>
      <c r="T96" s="31"/>
      <c r="U96" s="31"/>
    </row>
    <row r="97" spans="2:29" ht="35.25" customHeight="1">
      <c r="B97" s="19" t="s">
        <v>17</v>
      </c>
      <c r="C97" s="100" t="s">
        <v>53</v>
      </c>
      <c r="D97" s="100"/>
      <c r="E97" s="100"/>
      <c r="F97" s="100"/>
      <c r="G97" s="100"/>
      <c r="H97" s="100"/>
      <c r="I97" s="100"/>
      <c r="J97" s="105" t="s">
        <v>28</v>
      </c>
      <c r="K97" s="106"/>
      <c r="L97" s="105" t="s">
        <v>18</v>
      </c>
      <c r="M97" s="108"/>
      <c r="N97" s="108"/>
      <c r="O97" s="106"/>
      <c r="P97" s="100" t="s">
        <v>31</v>
      </c>
      <c r="Q97" s="100"/>
      <c r="R97" s="100" t="s">
        <v>32</v>
      </c>
      <c r="S97" s="100"/>
      <c r="T97" s="100" t="s">
        <v>54</v>
      </c>
      <c r="U97" s="100"/>
      <c r="V97" s="100"/>
    </row>
    <row r="98" spans="2:29" ht="19.5" customHeight="1">
      <c r="B98" s="19">
        <v>1</v>
      </c>
      <c r="C98" s="105">
        <v>2</v>
      </c>
      <c r="D98" s="108"/>
      <c r="E98" s="108"/>
      <c r="F98" s="108"/>
      <c r="G98" s="108"/>
      <c r="H98" s="108"/>
      <c r="I98" s="106"/>
      <c r="J98" s="105">
        <v>3</v>
      </c>
      <c r="K98" s="106"/>
      <c r="L98" s="105">
        <v>4</v>
      </c>
      <c r="M98" s="108"/>
      <c r="N98" s="108"/>
      <c r="O98" s="106"/>
      <c r="P98" s="102">
        <v>5</v>
      </c>
      <c r="Q98" s="103"/>
      <c r="R98" s="100">
        <v>6</v>
      </c>
      <c r="S98" s="100"/>
      <c r="T98" s="100">
        <v>7</v>
      </c>
      <c r="U98" s="100"/>
      <c r="V98" s="100"/>
    </row>
    <row r="99" spans="2:29" ht="19.5" customHeight="1">
      <c r="B99" s="19"/>
      <c r="C99" s="83" t="s">
        <v>102</v>
      </c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5"/>
    </row>
    <row r="100" spans="2:29" ht="17.25" customHeight="1">
      <c r="B100" s="20">
        <v>1</v>
      </c>
      <c r="C100" s="94" t="s">
        <v>60</v>
      </c>
      <c r="D100" s="95"/>
      <c r="E100" s="95"/>
      <c r="F100" s="95"/>
      <c r="G100" s="95"/>
      <c r="H100" s="95"/>
      <c r="I100" s="96"/>
      <c r="J100" s="105"/>
      <c r="K100" s="106"/>
      <c r="L100" s="105"/>
      <c r="M100" s="108"/>
      <c r="N100" s="108"/>
      <c r="O100" s="106"/>
      <c r="P100" s="145"/>
      <c r="Q100" s="145"/>
      <c r="R100" s="100"/>
      <c r="S100" s="100"/>
      <c r="T100" s="100"/>
      <c r="U100" s="100"/>
      <c r="V100" s="100"/>
    </row>
    <row r="101" spans="2:29" ht="21.75" customHeight="1">
      <c r="B101" s="19"/>
      <c r="C101" s="69" t="s">
        <v>2</v>
      </c>
      <c r="D101" s="70"/>
      <c r="E101" s="70"/>
      <c r="F101" s="70"/>
      <c r="G101" s="70"/>
      <c r="H101" s="70"/>
      <c r="I101" s="71"/>
      <c r="J101" s="72" t="s">
        <v>55</v>
      </c>
      <c r="K101" s="73"/>
      <c r="L101" s="72" t="s">
        <v>1</v>
      </c>
      <c r="M101" s="74"/>
      <c r="N101" s="74"/>
      <c r="O101" s="73"/>
      <c r="P101" s="66"/>
      <c r="Q101" s="66"/>
      <c r="R101" s="86">
        <f>O58</f>
        <v>3500000</v>
      </c>
      <c r="S101" s="86"/>
      <c r="T101" s="86">
        <f>R101</f>
        <v>3500000</v>
      </c>
      <c r="U101" s="99"/>
      <c r="V101" s="99"/>
    </row>
    <row r="102" spans="2:29" ht="48" customHeight="1">
      <c r="B102" s="19"/>
      <c r="C102" s="57" t="s">
        <v>109</v>
      </c>
      <c r="D102" s="58"/>
      <c r="E102" s="58"/>
      <c r="F102" s="58"/>
      <c r="G102" s="58"/>
      <c r="H102" s="58"/>
      <c r="I102" s="59"/>
      <c r="J102" s="63" t="s">
        <v>33</v>
      </c>
      <c r="K102" s="64"/>
      <c r="L102" s="63" t="s">
        <v>38</v>
      </c>
      <c r="M102" s="65"/>
      <c r="N102" s="65"/>
      <c r="O102" s="64"/>
      <c r="P102" s="66"/>
      <c r="Q102" s="66"/>
      <c r="R102" s="67">
        <f>R103+R104</f>
        <v>27</v>
      </c>
      <c r="S102" s="68"/>
      <c r="T102" s="78">
        <f>R102</f>
        <v>27</v>
      </c>
      <c r="U102" s="78"/>
      <c r="V102" s="78"/>
    </row>
    <row r="103" spans="2:29" ht="50.1" customHeight="1">
      <c r="B103" s="19"/>
      <c r="C103" s="57" t="s">
        <v>107</v>
      </c>
      <c r="D103" s="58"/>
      <c r="E103" s="58"/>
      <c r="F103" s="58"/>
      <c r="G103" s="58"/>
      <c r="H103" s="58"/>
      <c r="I103" s="59"/>
      <c r="J103" s="63" t="s">
        <v>33</v>
      </c>
      <c r="K103" s="64"/>
      <c r="L103" s="63" t="s">
        <v>38</v>
      </c>
      <c r="M103" s="65"/>
      <c r="N103" s="65"/>
      <c r="O103" s="64"/>
      <c r="P103" s="79"/>
      <c r="Q103" s="79"/>
      <c r="R103" s="80">
        <f>9</f>
        <v>9</v>
      </c>
      <c r="S103" s="81"/>
      <c r="T103" s="77">
        <f>R103</f>
        <v>9</v>
      </c>
      <c r="U103" s="76"/>
      <c r="V103" s="76"/>
    </row>
    <row r="104" spans="2:29" ht="50.1" customHeight="1">
      <c r="B104" s="19"/>
      <c r="C104" s="69" t="s">
        <v>106</v>
      </c>
      <c r="D104" s="70"/>
      <c r="E104" s="70"/>
      <c r="F104" s="70"/>
      <c r="G104" s="70"/>
      <c r="H104" s="70"/>
      <c r="I104" s="71"/>
      <c r="J104" s="72" t="s">
        <v>33</v>
      </c>
      <c r="K104" s="73"/>
      <c r="L104" s="63" t="s">
        <v>38</v>
      </c>
      <c r="M104" s="65"/>
      <c r="N104" s="65"/>
      <c r="O104" s="64"/>
      <c r="P104" s="79"/>
      <c r="Q104" s="79"/>
      <c r="R104" s="80">
        <v>18</v>
      </c>
      <c r="S104" s="81"/>
      <c r="T104" s="77">
        <f>R104</f>
        <v>18</v>
      </c>
      <c r="U104" s="76"/>
      <c r="V104" s="76"/>
    </row>
    <row r="105" spans="2:29" ht="23.25" customHeight="1">
      <c r="B105" s="20">
        <v>2</v>
      </c>
      <c r="C105" s="94" t="s">
        <v>61</v>
      </c>
      <c r="D105" s="95"/>
      <c r="E105" s="95"/>
      <c r="F105" s="95"/>
      <c r="G105" s="95"/>
      <c r="H105" s="95"/>
      <c r="I105" s="96"/>
      <c r="J105" s="105"/>
      <c r="K105" s="106"/>
      <c r="L105" s="105"/>
      <c r="M105" s="108"/>
      <c r="N105" s="108"/>
      <c r="O105" s="106"/>
      <c r="P105" s="66"/>
      <c r="Q105" s="66"/>
      <c r="R105" s="76"/>
      <c r="S105" s="76"/>
      <c r="T105" s="76"/>
      <c r="U105" s="76"/>
      <c r="V105" s="76"/>
    </row>
    <row r="106" spans="2:29" ht="37.5" customHeight="1">
      <c r="B106" s="20"/>
      <c r="C106" s="69" t="s">
        <v>108</v>
      </c>
      <c r="D106" s="70"/>
      <c r="E106" s="70"/>
      <c r="F106" s="70"/>
      <c r="G106" s="70"/>
      <c r="H106" s="70"/>
      <c r="I106" s="71"/>
      <c r="J106" s="72" t="s">
        <v>33</v>
      </c>
      <c r="K106" s="73"/>
      <c r="L106" s="72" t="s">
        <v>114</v>
      </c>
      <c r="M106" s="74"/>
      <c r="N106" s="74"/>
      <c r="O106" s="73"/>
      <c r="P106" s="66"/>
      <c r="Q106" s="66"/>
      <c r="R106" s="77">
        <f>R107+R108</f>
        <v>19</v>
      </c>
      <c r="S106" s="76"/>
      <c r="T106" s="77">
        <f>R106</f>
        <v>19</v>
      </c>
      <c r="U106" s="76"/>
      <c r="V106" s="76"/>
    </row>
    <row r="107" spans="2:29" ht="36" customHeight="1">
      <c r="B107" s="19"/>
      <c r="C107" s="69" t="s">
        <v>113</v>
      </c>
      <c r="D107" s="70"/>
      <c r="E107" s="70"/>
      <c r="F107" s="70"/>
      <c r="G107" s="70"/>
      <c r="H107" s="70"/>
      <c r="I107" s="71"/>
      <c r="J107" s="72" t="s">
        <v>33</v>
      </c>
      <c r="K107" s="73"/>
      <c r="L107" s="72" t="s">
        <v>92</v>
      </c>
      <c r="M107" s="74"/>
      <c r="N107" s="74"/>
      <c r="O107" s="73"/>
      <c r="P107" s="66"/>
      <c r="Q107" s="66"/>
      <c r="R107" s="80">
        <f>9</f>
        <v>9</v>
      </c>
      <c r="S107" s="81"/>
      <c r="T107" s="77">
        <f>R107</f>
        <v>9</v>
      </c>
      <c r="U107" s="76"/>
      <c r="V107" s="76"/>
    </row>
    <row r="108" spans="2:29" ht="48" customHeight="1">
      <c r="B108" s="19"/>
      <c r="C108" s="69" t="s">
        <v>110</v>
      </c>
      <c r="D108" s="70"/>
      <c r="E108" s="70"/>
      <c r="F108" s="70"/>
      <c r="G108" s="70"/>
      <c r="H108" s="70"/>
      <c r="I108" s="71"/>
      <c r="J108" s="72" t="s">
        <v>33</v>
      </c>
      <c r="K108" s="73"/>
      <c r="L108" s="72" t="s">
        <v>92</v>
      </c>
      <c r="M108" s="74"/>
      <c r="N108" s="74"/>
      <c r="O108" s="73"/>
      <c r="P108" s="66"/>
      <c r="Q108" s="66"/>
      <c r="R108" s="80">
        <f>10</f>
        <v>10</v>
      </c>
      <c r="S108" s="81"/>
      <c r="T108" s="77">
        <f>R108</f>
        <v>10</v>
      </c>
      <c r="U108" s="76"/>
      <c r="V108" s="76"/>
    </row>
    <row r="109" spans="2:29" ht="21" customHeight="1">
      <c r="B109" s="20">
        <v>3</v>
      </c>
      <c r="C109" s="94" t="s">
        <v>62</v>
      </c>
      <c r="D109" s="95"/>
      <c r="E109" s="95"/>
      <c r="F109" s="95"/>
      <c r="G109" s="95"/>
      <c r="H109" s="95"/>
      <c r="I109" s="96"/>
      <c r="J109" s="105"/>
      <c r="K109" s="106"/>
      <c r="L109" s="105"/>
      <c r="M109" s="108"/>
      <c r="N109" s="108"/>
      <c r="O109" s="106"/>
      <c r="P109" s="66"/>
      <c r="Q109" s="66"/>
      <c r="R109" s="76"/>
      <c r="S109" s="76"/>
      <c r="T109" s="76"/>
      <c r="U109" s="76"/>
      <c r="V109" s="76"/>
      <c r="X109" s="21"/>
      <c r="Y109" s="21"/>
    </row>
    <row r="110" spans="2:29" ht="34.5" customHeight="1">
      <c r="B110" s="19"/>
      <c r="C110" s="60" t="s">
        <v>111</v>
      </c>
      <c r="D110" s="61"/>
      <c r="E110" s="61"/>
      <c r="F110" s="61"/>
      <c r="G110" s="61"/>
      <c r="H110" s="61"/>
      <c r="I110" s="62"/>
      <c r="J110" s="72" t="s">
        <v>55</v>
      </c>
      <c r="K110" s="73"/>
      <c r="L110" s="72" t="s">
        <v>3</v>
      </c>
      <c r="M110" s="74"/>
      <c r="N110" s="74"/>
      <c r="O110" s="73"/>
      <c r="P110" s="66"/>
      <c r="Q110" s="66"/>
      <c r="R110" s="75">
        <f>55555.555</f>
        <v>55555.555</v>
      </c>
      <c r="S110" s="75"/>
      <c r="T110" s="75">
        <f>R110</f>
        <v>55555.555</v>
      </c>
      <c r="U110" s="75"/>
      <c r="V110" s="75"/>
      <c r="X110" s="54"/>
      <c r="Y110" s="54"/>
      <c r="AB110" s="52"/>
      <c r="AC110" s="53"/>
    </row>
    <row r="111" spans="2:29" ht="50.25" customHeight="1">
      <c r="B111" s="19"/>
      <c r="C111" s="60" t="s">
        <v>112</v>
      </c>
      <c r="D111" s="61"/>
      <c r="E111" s="61"/>
      <c r="F111" s="61"/>
      <c r="G111" s="61"/>
      <c r="H111" s="61"/>
      <c r="I111" s="62"/>
      <c r="J111" s="72" t="s">
        <v>55</v>
      </c>
      <c r="K111" s="73"/>
      <c r="L111" s="72" t="s">
        <v>3</v>
      </c>
      <c r="M111" s="74"/>
      <c r="N111" s="74"/>
      <c r="O111" s="73"/>
      <c r="P111" s="66"/>
      <c r="Q111" s="66"/>
      <c r="R111" s="75">
        <v>300000</v>
      </c>
      <c r="S111" s="75"/>
      <c r="T111" s="75">
        <f>R111</f>
        <v>300000</v>
      </c>
      <c r="U111" s="76"/>
      <c r="V111" s="76"/>
      <c r="X111" s="54"/>
      <c r="Y111" s="54"/>
      <c r="AB111" s="52"/>
      <c r="AC111" s="53"/>
    </row>
    <row r="112" spans="2:29" ht="18.75" customHeight="1">
      <c r="B112" s="20">
        <v>4</v>
      </c>
      <c r="C112" s="94" t="s">
        <v>63</v>
      </c>
      <c r="D112" s="95"/>
      <c r="E112" s="95"/>
      <c r="F112" s="95"/>
      <c r="G112" s="95"/>
      <c r="H112" s="95"/>
      <c r="I112" s="96"/>
      <c r="J112" s="105"/>
      <c r="K112" s="106"/>
      <c r="L112" s="38"/>
      <c r="M112" s="40"/>
      <c r="N112" s="40"/>
      <c r="O112" s="39"/>
      <c r="P112" s="66"/>
      <c r="Q112" s="66"/>
      <c r="R112" s="76"/>
      <c r="S112" s="76"/>
      <c r="T112" s="76"/>
      <c r="U112" s="76"/>
      <c r="V112" s="76"/>
    </row>
    <row r="113" spans="1:22" ht="51" customHeight="1">
      <c r="B113" s="19"/>
      <c r="C113" s="69" t="s">
        <v>59</v>
      </c>
      <c r="D113" s="70"/>
      <c r="E113" s="70"/>
      <c r="F113" s="70"/>
      <c r="G113" s="70"/>
      <c r="H113" s="70"/>
      <c r="I113" s="71"/>
      <c r="J113" s="72" t="s">
        <v>20</v>
      </c>
      <c r="K113" s="73"/>
      <c r="L113" s="72" t="s">
        <v>3</v>
      </c>
      <c r="M113" s="74"/>
      <c r="N113" s="74"/>
      <c r="O113" s="73"/>
      <c r="P113" s="66"/>
      <c r="Q113" s="66"/>
      <c r="R113" s="87">
        <f>R106/R102*100</f>
        <v>70.370370370370367</v>
      </c>
      <c r="S113" s="87"/>
      <c r="T113" s="87">
        <f>R113</f>
        <v>70.370370370370367</v>
      </c>
      <c r="U113" s="87"/>
      <c r="V113" s="87"/>
    </row>
    <row r="114" spans="1:22" ht="17.100000000000001" customHeight="1"/>
    <row r="115" spans="1:22" ht="17.100000000000001" customHeight="1">
      <c r="B115" s="35"/>
      <c r="C115" s="23"/>
      <c r="D115" s="23"/>
      <c r="E115" s="33"/>
      <c r="F115" s="33"/>
      <c r="G115" s="33"/>
      <c r="H115" s="33"/>
      <c r="I115" s="33"/>
      <c r="J115" s="33"/>
      <c r="K115" s="33"/>
      <c r="L115" s="30"/>
      <c r="M115" s="30"/>
      <c r="N115" s="30"/>
      <c r="O115" s="30"/>
      <c r="P115" s="30"/>
      <c r="Q115" s="30"/>
      <c r="R115" s="37"/>
      <c r="S115" s="37"/>
      <c r="T115" s="31"/>
      <c r="U115" s="31"/>
    </row>
    <row r="116" spans="1:22" ht="14.25" customHeight="1"/>
    <row r="117" spans="1:22" ht="18.75">
      <c r="A117" s="16" t="s">
        <v>44</v>
      </c>
      <c r="B117" s="28"/>
      <c r="C117" s="28"/>
      <c r="D117" s="28"/>
      <c r="E117" s="28"/>
      <c r="F117" s="28"/>
      <c r="G117" s="32"/>
      <c r="H117" s="32"/>
      <c r="I117" s="21"/>
      <c r="J117" s="21"/>
      <c r="K117" s="21"/>
      <c r="L117" s="21"/>
      <c r="M117" s="21"/>
      <c r="N117" s="21"/>
    </row>
    <row r="118" spans="1:22" ht="15.75">
      <c r="A118" s="26" t="s">
        <v>14</v>
      </c>
      <c r="B118" s="26"/>
      <c r="C118" s="26"/>
      <c r="D118" s="26"/>
      <c r="I118" s="137"/>
      <c r="J118" s="137"/>
      <c r="M118" s="89" t="s">
        <v>45</v>
      </c>
      <c r="N118" s="89"/>
      <c r="O118" s="89"/>
      <c r="P118" s="89"/>
    </row>
    <row r="119" spans="1:22" ht="15.75">
      <c r="A119" s="26"/>
      <c r="B119" s="26"/>
      <c r="C119" s="26"/>
      <c r="D119" s="26"/>
      <c r="I119" s="136" t="s">
        <v>21</v>
      </c>
      <c r="J119" s="136"/>
      <c r="M119" s="136" t="s">
        <v>34</v>
      </c>
      <c r="N119" s="136"/>
      <c r="O119" s="136"/>
      <c r="P119" s="136"/>
    </row>
    <row r="120" spans="1:22" ht="8.25" customHeight="1">
      <c r="A120" s="26"/>
      <c r="B120" s="26"/>
      <c r="C120" s="26"/>
      <c r="D120" s="26"/>
    </row>
    <row r="121" spans="1:22" ht="15.75">
      <c r="A121" s="16" t="s">
        <v>19</v>
      </c>
      <c r="G121" s="21"/>
      <c r="H121" s="21"/>
    </row>
    <row r="122" spans="1:22" ht="15.75">
      <c r="A122" s="16" t="s">
        <v>70</v>
      </c>
      <c r="G122" s="21"/>
      <c r="H122" s="21"/>
    </row>
    <row r="123" spans="1:22" ht="22.5" customHeight="1">
      <c r="A123" s="16" t="s">
        <v>42</v>
      </c>
      <c r="G123" s="109"/>
      <c r="H123" s="109"/>
      <c r="I123" s="137"/>
      <c r="J123" s="137"/>
      <c r="M123" s="89" t="s">
        <v>43</v>
      </c>
      <c r="N123" s="89"/>
      <c r="O123" s="89"/>
      <c r="P123" s="89"/>
    </row>
    <row r="124" spans="1:22">
      <c r="G124" s="109"/>
      <c r="H124" s="109"/>
      <c r="I124" s="136" t="s">
        <v>21</v>
      </c>
      <c r="J124" s="136"/>
      <c r="M124" s="136" t="s">
        <v>34</v>
      </c>
      <c r="N124" s="136"/>
      <c r="O124" s="136"/>
      <c r="P124" s="136"/>
    </row>
    <row r="125" spans="1:22" ht="8.25" customHeight="1"/>
    <row r="126" spans="1:22" ht="16.5" customHeight="1">
      <c r="A126" s="43"/>
      <c r="B126" s="93">
        <f>L12</f>
        <v>43854</v>
      </c>
      <c r="C126" s="93"/>
    </row>
    <row r="127" spans="1:22" ht="15">
      <c r="A127" s="44" t="s">
        <v>78</v>
      </c>
      <c r="B127" s="44"/>
    </row>
    <row r="128" spans="1:22" ht="15">
      <c r="A128" s="44" t="s">
        <v>79</v>
      </c>
      <c r="B128" s="44"/>
    </row>
  </sheetData>
  <mergeCells count="325">
    <mergeCell ref="Q63:R63"/>
    <mergeCell ref="Q57:R57"/>
    <mergeCell ref="X21:Z21"/>
    <mergeCell ref="X22:Z22"/>
    <mergeCell ref="X24:Z24"/>
    <mergeCell ref="X25:Z25"/>
    <mergeCell ref="X27:Z27"/>
    <mergeCell ref="B36:AA36"/>
    <mergeCell ref="C50:T50"/>
    <mergeCell ref="C57:L57"/>
    <mergeCell ref="Q64:R64"/>
    <mergeCell ref="Q67:R67"/>
    <mergeCell ref="C86:I86"/>
    <mergeCell ref="J86:K86"/>
    <mergeCell ref="Q65:R65"/>
    <mergeCell ref="Q66:R66"/>
    <mergeCell ref="C64:L64"/>
    <mergeCell ref="C65:L65"/>
    <mergeCell ref="X28:Z28"/>
    <mergeCell ref="T92:V92"/>
    <mergeCell ref="R92:S92"/>
    <mergeCell ref="R83:S83"/>
    <mergeCell ref="T83:V83"/>
    <mergeCell ref="R87:S87"/>
    <mergeCell ref="T81:V81"/>
    <mergeCell ref="T89:V89"/>
    <mergeCell ref="R89:S89"/>
    <mergeCell ref="T79:V79"/>
    <mergeCell ref="P91:Q91"/>
    <mergeCell ref="R93:S93"/>
    <mergeCell ref="P92:Q92"/>
    <mergeCell ref="T93:V93"/>
    <mergeCell ref="T98:V98"/>
    <mergeCell ref="T100:V100"/>
    <mergeCell ref="R97:S97"/>
    <mergeCell ref="R100:S100"/>
    <mergeCell ref="J87:K87"/>
    <mergeCell ref="C89:I89"/>
    <mergeCell ref="C92:I92"/>
    <mergeCell ref="R81:S81"/>
    <mergeCell ref="P113:Q113"/>
    <mergeCell ref="T112:V112"/>
    <mergeCell ref="T84:V84"/>
    <mergeCell ref="T88:V88"/>
    <mergeCell ref="P94:Q94"/>
    <mergeCell ref="T94:V94"/>
    <mergeCell ref="J94:K94"/>
    <mergeCell ref="P90:Q90"/>
    <mergeCell ref="C91:I91"/>
    <mergeCell ref="T87:V87"/>
    <mergeCell ref="R86:S86"/>
    <mergeCell ref="T90:V90"/>
    <mergeCell ref="T91:V91"/>
    <mergeCell ref="R88:S88"/>
    <mergeCell ref="T86:V86"/>
    <mergeCell ref="C87:I87"/>
    <mergeCell ref="C88:I88"/>
    <mergeCell ref="J88:K88"/>
    <mergeCell ref="L88:O88"/>
    <mergeCell ref="P88:Q88"/>
    <mergeCell ref="R94:S94"/>
    <mergeCell ref="R90:S90"/>
    <mergeCell ref="R91:S91"/>
    <mergeCell ref="C93:I93"/>
    <mergeCell ref="L91:O91"/>
    <mergeCell ref="L93:O93"/>
    <mergeCell ref="L86:O86"/>
    <mergeCell ref="R112:S112"/>
    <mergeCell ref="J110:K110"/>
    <mergeCell ref="J105:K105"/>
    <mergeCell ref="L105:O105"/>
    <mergeCell ref="R109:S109"/>
    <mergeCell ref="P89:Q89"/>
    <mergeCell ref="J90:K90"/>
    <mergeCell ref="J89:K89"/>
    <mergeCell ref="L89:O89"/>
    <mergeCell ref="J91:K91"/>
    <mergeCell ref="J92:K92"/>
    <mergeCell ref="C110:I110"/>
    <mergeCell ref="J103:K103"/>
    <mergeCell ref="L109:O109"/>
    <mergeCell ref="P110:Q110"/>
    <mergeCell ref="P105:Q105"/>
    <mergeCell ref="L94:O94"/>
    <mergeCell ref="J100:K100"/>
    <mergeCell ref="P100:Q100"/>
    <mergeCell ref="C74:I74"/>
    <mergeCell ref="C113:I113"/>
    <mergeCell ref="J113:K113"/>
    <mergeCell ref="L113:O113"/>
    <mergeCell ref="J79:K79"/>
    <mergeCell ref="L83:O83"/>
    <mergeCell ref="J93:K93"/>
    <mergeCell ref="L92:O92"/>
    <mergeCell ref="C90:I90"/>
    <mergeCell ref="C94:I94"/>
    <mergeCell ref="J112:K112"/>
    <mergeCell ref="C107:I107"/>
    <mergeCell ref="P112:Q112"/>
    <mergeCell ref="L107:O107"/>
    <mergeCell ref="L110:O110"/>
    <mergeCell ref="J109:K109"/>
    <mergeCell ref="P109:Q109"/>
    <mergeCell ref="P107:Q107"/>
    <mergeCell ref="J108:K108"/>
    <mergeCell ref="C112:I112"/>
    <mergeCell ref="I124:J124"/>
    <mergeCell ref="M118:P118"/>
    <mergeCell ref="M123:P123"/>
    <mergeCell ref="I118:J118"/>
    <mergeCell ref="I119:J119"/>
    <mergeCell ref="L79:O79"/>
    <mergeCell ref="L97:O97"/>
    <mergeCell ref="J83:K83"/>
    <mergeCell ref="P86:Q86"/>
    <mergeCell ref="C83:I83"/>
    <mergeCell ref="C73:I73"/>
    <mergeCell ref="C75:I75"/>
    <mergeCell ref="C72:V72"/>
    <mergeCell ref="T74:V74"/>
    <mergeCell ref="P75:Q75"/>
    <mergeCell ref="R78:S78"/>
    <mergeCell ref="L78:O78"/>
    <mergeCell ref="P74:Q74"/>
    <mergeCell ref="T78:V78"/>
    <mergeCell ref="R75:S75"/>
    <mergeCell ref="M57:N57"/>
    <mergeCell ref="O57:P57"/>
    <mergeCell ref="J71:K71"/>
    <mergeCell ref="C71:I71"/>
    <mergeCell ref="C67:L67"/>
    <mergeCell ref="M65:N65"/>
    <mergeCell ref="M66:N66"/>
    <mergeCell ref="C63:L63"/>
    <mergeCell ref="C66:L66"/>
    <mergeCell ref="M119:P119"/>
    <mergeCell ref="M124:P124"/>
    <mergeCell ref="I123:J123"/>
    <mergeCell ref="Q56:R56"/>
    <mergeCell ref="B59:L59"/>
    <mergeCell ref="M67:N67"/>
    <mergeCell ref="Q58:R58"/>
    <mergeCell ref="C58:L58"/>
    <mergeCell ref="L70:O70"/>
    <mergeCell ref="C70:I70"/>
    <mergeCell ref="F33:G33"/>
    <mergeCell ref="B22:D22"/>
    <mergeCell ref="F22:N22"/>
    <mergeCell ref="T70:V70"/>
    <mergeCell ref="P70:Q70"/>
    <mergeCell ref="R70:S70"/>
    <mergeCell ref="Q59:R59"/>
    <mergeCell ref="O59:P59"/>
    <mergeCell ref="C47:T47"/>
    <mergeCell ref="C48:T48"/>
    <mergeCell ref="B35:I35"/>
    <mergeCell ref="J70:K70"/>
    <mergeCell ref="C56:L56"/>
    <mergeCell ref="M56:N56"/>
    <mergeCell ref="M55:N55"/>
    <mergeCell ref="Q54:R54"/>
    <mergeCell ref="B37:R37"/>
    <mergeCell ref="C49:T49"/>
    <mergeCell ref="C54:L54"/>
    <mergeCell ref="M64:N64"/>
    <mergeCell ref="K9:Q9"/>
    <mergeCell ref="A16:R16"/>
    <mergeCell ref="A17:R17"/>
    <mergeCell ref="A18:R18"/>
    <mergeCell ref="M54:N54"/>
    <mergeCell ref="O54:P54"/>
    <mergeCell ref="B31:E31"/>
    <mergeCell ref="F31:G31"/>
    <mergeCell ref="F32:G32"/>
    <mergeCell ref="B21:D21"/>
    <mergeCell ref="P79:Q79"/>
    <mergeCell ref="Q55:R55"/>
    <mergeCell ref="O55:P55"/>
    <mergeCell ref="M59:N59"/>
    <mergeCell ref="R77:S77"/>
    <mergeCell ref="R76:S76"/>
    <mergeCell ref="P76:Q76"/>
    <mergeCell ref="L76:O76"/>
    <mergeCell ref="M63:N63"/>
    <mergeCell ref="O56:P56"/>
    <mergeCell ref="C55:L55"/>
    <mergeCell ref="O66:P66"/>
    <mergeCell ref="O67:P67"/>
    <mergeCell ref="O58:P58"/>
    <mergeCell ref="M58:N58"/>
    <mergeCell ref="J74:K74"/>
    <mergeCell ref="L74:O74"/>
    <mergeCell ref="O65:P65"/>
    <mergeCell ref="O63:P63"/>
    <mergeCell ref="O64:P64"/>
    <mergeCell ref="C105:I105"/>
    <mergeCell ref="J76:K76"/>
    <mergeCell ref="C76:I76"/>
    <mergeCell ref="C77:I77"/>
    <mergeCell ref="C78:I78"/>
    <mergeCell ref="J80:K80"/>
    <mergeCell ref="C84:I84"/>
    <mergeCell ref="C103:I103"/>
    <mergeCell ref="C97:I97"/>
    <mergeCell ref="J84:K84"/>
    <mergeCell ref="L100:O100"/>
    <mergeCell ref="J101:K101"/>
    <mergeCell ref="J98:K98"/>
    <mergeCell ref="C81:I81"/>
    <mergeCell ref="L80:O80"/>
    <mergeCell ref="J75:K75"/>
    <mergeCell ref="C80:I80"/>
    <mergeCell ref="L75:O75"/>
    <mergeCell ref="L87:O87"/>
    <mergeCell ref="L90:O90"/>
    <mergeCell ref="R71:S71"/>
    <mergeCell ref="L73:O73"/>
    <mergeCell ref="R73:S73"/>
    <mergeCell ref="G124:H124"/>
    <mergeCell ref="G123:H123"/>
    <mergeCell ref="C98:I98"/>
    <mergeCell ref="L98:O98"/>
    <mergeCell ref="C100:I100"/>
    <mergeCell ref="C101:I101"/>
    <mergeCell ref="L101:O101"/>
    <mergeCell ref="T77:V77"/>
    <mergeCell ref="L77:O77"/>
    <mergeCell ref="J78:K78"/>
    <mergeCell ref="J77:K77"/>
    <mergeCell ref="T71:V71"/>
    <mergeCell ref="T73:V73"/>
    <mergeCell ref="J73:K73"/>
    <mergeCell ref="P73:Q73"/>
    <mergeCell ref="L71:O71"/>
    <mergeCell ref="P71:Q71"/>
    <mergeCell ref="J81:K81"/>
    <mergeCell ref="J97:K97"/>
    <mergeCell ref="P97:Q97"/>
    <mergeCell ref="P84:Q84"/>
    <mergeCell ref="R84:S84"/>
    <mergeCell ref="P93:Q93"/>
    <mergeCell ref="L81:O81"/>
    <mergeCell ref="P87:Q87"/>
    <mergeCell ref="P83:Q83"/>
    <mergeCell ref="L84:O84"/>
    <mergeCell ref="T113:V113"/>
    <mergeCell ref="R110:S110"/>
    <mergeCell ref="R103:S103"/>
    <mergeCell ref="R107:S107"/>
    <mergeCell ref="T97:V97"/>
    <mergeCell ref="T106:V106"/>
    <mergeCell ref="R108:S108"/>
    <mergeCell ref="T108:V108"/>
    <mergeCell ref="R113:S113"/>
    <mergeCell ref="T110:V110"/>
    <mergeCell ref="P101:Q101"/>
    <mergeCell ref="R101:S101"/>
    <mergeCell ref="P98:Q98"/>
    <mergeCell ref="M27:V27"/>
    <mergeCell ref="T109:V109"/>
    <mergeCell ref="P80:Q80"/>
    <mergeCell ref="P81:Q81"/>
    <mergeCell ref="T75:V75"/>
    <mergeCell ref="T76:V76"/>
    <mergeCell ref="L108:O108"/>
    <mergeCell ref="B126:C126"/>
    <mergeCell ref="L12:M12"/>
    <mergeCell ref="C109:I109"/>
    <mergeCell ref="C40:Z40"/>
    <mergeCell ref="C39:Z39"/>
    <mergeCell ref="R105:S105"/>
    <mergeCell ref="T101:V101"/>
    <mergeCell ref="R98:S98"/>
    <mergeCell ref="P103:Q103"/>
    <mergeCell ref="J27:K27"/>
    <mergeCell ref="F27:H27"/>
    <mergeCell ref="F28:H28"/>
    <mergeCell ref="B28:D28"/>
    <mergeCell ref="B27:D27"/>
    <mergeCell ref="F21:N21"/>
    <mergeCell ref="F24:N24"/>
    <mergeCell ref="F25:N25"/>
    <mergeCell ref="B25:D25"/>
    <mergeCell ref="B24:D24"/>
    <mergeCell ref="M28:V28"/>
    <mergeCell ref="J28:K28"/>
    <mergeCell ref="C85:V85"/>
    <mergeCell ref="T80:V80"/>
    <mergeCell ref="C99:V99"/>
    <mergeCell ref="C79:I79"/>
    <mergeCell ref="R79:S79"/>
    <mergeCell ref="P78:Q78"/>
    <mergeCell ref="P77:Q77"/>
    <mergeCell ref="R74:S74"/>
    <mergeCell ref="R80:S80"/>
    <mergeCell ref="J107:K107"/>
    <mergeCell ref="T107:V107"/>
    <mergeCell ref="T102:V102"/>
    <mergeCell ref="L104:O104"/>
    <mergeCell ref="P104:Q104"/>
    <mergeCell ref="R104:S104"/>
    <mergeCell ref="T104:V104"/>
    <mergeCell ref="L103:O103"/>
    <mergeCell ref="T105:V105"/>
    <mergeCell ref="T103:V103"/>
    <mergeCell ref="J111:K111"/>
    <mergeCell ref="L111:O111"/>
    <mergeCell ref="P111:Q111"/>
    <mergeCell ref="R111:S111"/>
    <mergeCell ref="T111:V111"/>
    <mergeCell ref="J106:K106"/>
    <mergeCell ref="L106:O106"/>
    <mergeCell ref="P106:Q106"/>
    <mergeCell ref="R106:S106"/>
    <mergeCell ref="P108:Q108"/>
    <mergeCell ref="C102:I102"/>
    <mergeCell ref="C111:I111"/>
    <mergeCell ref="J102:K102"/>
    <mergeCell ref="L102:O102"/>
    <mergeCell ref="P102:Q102"/>
    <mergeCell ref="R102:S102"/>
    <mergeCell ref="C106:I106"/>
    <mergeCell ref="C108:I108"/>
    <mergeCell ref="C104:I104"/>
    <mergeCell ref="J104:K104"/>
  </mergeCells>
  <phoneticPr fontId="17" type="noConversion"/>
  <pageMargins left="0.19685039370078741" right="0.19685039370078741" top="0.19685039370078741" bottom="0.19685039370078741" header="0.51181102362204722" footer="0.51181102362204722"/>
  <pageSetup paperSize="9" scale="78" orientation="landscape" verticalDpi="0" r:id="rId1"/>
  <headerFooter alignWithMargins="0"/>
  <rowBreaks count="2" manualBreakCount="2">
    <brk id="40" max="26" man="1"/>
    <brk id="77" max="2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1216011</vt:lpstr>
      <vt:lpstr>'1216011'!Область_друку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Алена</dc:creator>
  <cp:lastModifiedBy>Ліщук Петро Андрійович</cp:lastModifiedBy>
  <cp:lastPrinted>2020-02-17T14:22:01Z</cp:lastPrinted>
  <dcterms:created xsi:type="dcterms:W3CDTF">2013-03-19T08:17:06Z</dcterms:created>
  <dcterms:modified xsi:type="dcterms:W3CDTF">2020-02-17T14:22:09Z</dcterms:modified>
</cp:coreProperties>
</file>