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ЖКГ паспорти\"/>
    </mc:Choice>
  </mc:AlternateContent>
  <bookViews>
    <workbookView xWindow="0" yWindow="0" windowWidth="24000" windowHeight="9780"/>
  </bookViews>
  <sheets>
    <sheet name="1217640" sheetId="21" r:id="rId1"/>
  </sheets>
  <definedNames>
    <definedName name="_xlnm.Print_Area" localSheetId="0">'1217640'!$A$1:$Z$104</definedName>
  </definedNames>
  <calcPr calcId="152511"/>
</workbook>
</file>

<file path=xl/calcChain.xml><?xml version="1.0" encoding="utf-8"?>
<calcChain xmlns="http://schemas.openxmlformats.org/spreadsheetml/2006/main">
  <c r="T90" i="21" l="1"/>
  <c r="M65" i="21"/>
  <c r="Q65" i="21" s="1"/>
  <c r="R87" i="21"/>
  <c r="M55" i="21"/>
  <c r="P73" i="21"/>
  <c r="T73" i="21" s="1"/>
  <c r="O63" i="21"/>
  <c r="T89" i="21"/>
  <c r="O64" i="21"/>
  <c r="Q64" i="21"/>
  <c r="M57" i="21"/>
  <c r="F33" i="21"/>
  <c r="Q55" i="21"/>
  <c r="P75" i="21"/>
  <c r="T75" i="21"/>
  <c r="T86" i="21"/>
  <c r="T87" i="21"/>
  <c r="B102" i="21"/>
  <c r="O65" i="21"/>
  <c r="O56" i="21"/>
  <c r="R84" i="21"/>
  <c r="T84" i="21" s="1"/>
  <c r="O57" i="21"/>
  <c r="F34" i="21" s="1"/>
  <c r="Q56" i="21"/>
  <c r="Q57" i="21"/>
  <c r="T92" i="21"/>
  <c r="P79" i="21"/>
  <c r="T79" i="21" s="1"/>
  <c r="P77" i="21"/>
  <c r="T77" i="21" s="1"/>
  <c r="Q63" i="21"/>
  <c r="F32" i="21" l="1"/>
</calcChain>
</file>

<file path=xl/sharedStrings.xml><?xml version="1.0" encoding="utf-8"?>
<sst xmlns="http://schemas.openxmlformats.org/spreadsheetml/2006/main" count="149" uniqueCount="99">
  <si>
    <t>рішення сесії міської ради</t>
  </si>
  <si>
    <t>обсяг видатків</t>
  </si>
  <si>
    <t>розрахунково</t>
  </si>
  <si>
    <t>(найменування головного розпорядника коштів місцевого бюджету)</t>
  </si>
  <si>
    <t>ПАСПОРТ</t>
  </si>
  <si>
    <t>бюджетної програми місцевого</t>
  </si>
  <si>
    <t>1.</t>
  </si>
  <si>
    <t>2.</t>
  </si>
  <si>
    <t>3.</t>
  </si>
  <si>
    <t>4.</t>
  </si>
  <si>
    <t>5.</t>
  </si>
  <si>
    <t>6.</t>
  </si>
  <si>
    <t>7.</t>
  </si>
  <si>
    <t>Хмельницької міської ради</t>
  </si>
  <si>
    <t>Усього</t>
  </si>
  <si>
    <t>№ з/п</t>
  </si>
  <si>
    <t>Джерело інформації</t>
  </si>
  <si>
    <t>ПОГОДЖЕНО</t>
  </si>
  <si>
    <t>(підпис)</t>
  </si>
  <si>
    <r>
      <t xml:space="preserve">Наказ </t>
    </r>
    <r>
      <rPr>
        <sz val="12"/>
        <rFont val="Times New Roman"/>
        <family val="1"/>
        <charset val="204"/>
      </rPr>
      <t xml:space="preserve">/ розпорядчий документ </t>
    </r>
  </si>
  <si>
    <t>Затверджено</t>
  </si>
  <si>
    <t>Наказ Міністерства фінансів України</t>
  </si>
  <si>
    <t>10.</t>
  </si>
  <si>
    <t>Одиниця виміру</t>
  </si>
  <si>
    <t>26 серпня 2014 року № 836</t>
  </si>
  <si>
    <t>Обсяг бюджетних призначень/ бюджетних асигнувань</t>
  </si>
  <si>
    <t>Загальний фонд</t>
  </si>
  <si>
    <t>Спеціальний фонд</t>
  </si>
  <si>
    <t>од.</t>
  </si>
  <si>
    <t>(ініціали та прізвище)</t>
  </si>
  <si>
    <t xml:space="preserve">ЗАТВЕРДЖЕНО </t>
  </si>
  <si>
    <t>управління житлово-комунального господарства Хмельницької міської ради</t>
  </si>
  <si>
    <t>Начальник фінансового управління</t>
  </si>
  <si>
    <t>С. Ямчук</t>
  </si>
  <si>
    <t>Начальник управління житлово-комунального господарства</t>
  </si>
  <si>
    <t>В. Новачок</t>
  </si>
  <si>
    <t>(у редакції наказу Міністерства фінансів України</t>
  </si>
  <si>
    <t>гривень, у тому числі</t>
  </si>
  <si>
    <t xml:space="preserve">загального фонду - </t>
  </si>
  <si>
    <t xml:space="preserve">гривень </t>
  </si>
  <si>
    <t>гривень</t>
  </si>
  <si>
    <t>Завдання</t>
  </si>
  <si>
    <t xml:space="preserve">Напрями використання бюджетних коштів: </t>
  </si>
  <si>
    <t>Найменування місцевої/ регіональної програми</t>
  </si>
  <si>
    <t xml:space="preserve">Показник </t>
  </si>
  <si>
    <t xml:space="preserve">Усього </t>
  </si>
  <si>
    <t>грн.</t>
  </si>
  <si>
    <t xml:space="preserve">Заходи з енергозбереження </t>
  </si>
  <si>
    <t>заявник</t>
  </si>
  <si>
    <t>середні витрати на проведення заходів з енергозбереження в одному будинку</t>
  </si>
  <si>
    <t>середня сума на відшкодування відсоткових ставок для 1 заявника</t>
  </si>
  <si>
    <t xml:space="preserve">розрахунково </t>
  </si>
  <si>
    <t xml:space="preserve">динаміка кількості заходів з енергозбереження порівняно з попереднім роком </t>
  </si>
  <si>
    <t xml:space="preserve">Здійснення заходів з енергозбереження </t>
  </si>
  <si>
    <t>затрат</t>
  </si>
  <si>
    <t>продукту</t>
  </si>
  <si>
    <t>ефективності</t>
  </si>
  <si>
    <t>якості</t>
  </si>
  <si>
    <t xml:space="preserve">Завдання 2. Здійснення заходів з енергозбереження </t>
  </si>
  <si>
    <t>прогнозна кількість житлових будинків, в яких планується проведення заходів з енергозбереження</t>
  </si>
  <si>
    <t>прогнозна кількість приватних будинків, в яких планується проведення заходів з встановлення сонячних електростанцій на покрівлях та фасадах приватних будинків</t>
  </si>
  <si>
    <t>середні витрати на проведення заходів з встановлення сонячних електростанцій в одному будинку</t>
  </si>
  <si>
    <t xml:space="preserve">Забезпечити збереження енргоресурсів та їх економне використання </t>
  </si>
  <si>
    <t>0470</t>
  </si>
  <si>
    <t>від 29 грудня 2018 року № 1209 )</t>
  </si>
  <si>
    <t xml:space="preserve">та спеціального фонду - 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</si>
  <si>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</si>
  <si>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</si>
  <si>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</si>
  <si>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</si>
  <si>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8.</t>
  </si>
  <si>
    <t>Завдання бюджетної програми</t>
  </si>
  <si>
    <t>Напрями використання бюджетних коштів</t>
  </si>
  <si>
    <t xml:space="preserve">9. </t>
  </si>
  <si>
    <t>Перелік місцевих/ регіональних програм, що виконуються у складі бюджетної програми</t>
  </si>
  <si>
    <t>Результативні показники бюджетної програми</t>
  </si>
  <si>
    <t>Фінансове управління Хмельницької міської ради</t>
  </si>
  <si>
    <t>Дата погодження</t>
  </si>
  <si>
    <t>М.П.</t>
  </si>
  <si>
    <t>Реконструкція і капітальний ремонт житлових будинків із застосуванням енергозберігаючих технологій і обладнання</t>
  </si>
  <si>
    <t>бюджету на 2020 рік</t>
  </si>
  <si>
    <t>Програма сприяння впровадження відновлювальних джерел енергії власниками приватних житлових будинків м.Хмельницького на 2018-2029 роки, Програма утримання та розвитку житлово-комунального господарства та благоустрою м.Хмельницького на 2017-2020 роки</t>
  </si>
  <si>
    <t>%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</si>
  <si>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</si>
  <si>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</si>
  <si>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</si>
  <si>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</si>
  <si>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</si>
  <si>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</si>
  <si>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</si>
  <si>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багатоквартирнихх ж/б  на 2019-2022 рр., Програма утримання та розвитку житлово-комунального господарства та благоустрою м.Хмельницького на 2017-2020 роки</t>
  </si>
  <si>
    <t>(найменування відповідального виконавця)</t>
  </si>
  <si>
    <t>22201100000</t>
  </si>
  <si>
    <t>Конституція України, Бюджетний кодекс України, Закон України "Про Державний бюджет України на 2020 рік",Наказ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 (із змінами, внесеними згідно з Наказом Міністерства фінансів № 336 від 07.08.2019), Програма утримання та розвитку житлово-комунального господарства та благоустрою м. Хмельницького на 2017-2020 роки,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багатоквартирнихх ж/б  на 2019-2022 рр., Програма сприяння впровадження відновлювальних джерел енергії власниками приватних житлових будинків м.Хмельницького на 2018-2029 роки, Програма економічного та соціального розвитку міста Хмельницького на 2020 рік, рішення сесії Хмельницької міської ради від 11.12.2019 р. № 6 "Про бюджет міста Хмельницького на 2020 рік"</t>
  </si>
  <si>
    <t xml:space="preserve">Завдання 1. Відшкодування частини відсоткових ставок та кредитів на заходи з підвищення енергоефективності </t>
  </si>
  <si>
    <t xml:space="preserve">Відшкодування частини відсоткових ставок та кредитів на заходи з підвищення енергоефективності </t>
  </si>
  <si>
    <t>прогнозна кількість заявників,  для яких буде здійснене відшкодування частини відсоткових ставок та кредитів на заходи з підвищення енергоефективності</t>
  </si>
  <si>
    <t>динаміка призначень на відшкодування відсоткових ставок та  кредитів порівняно з попереднім періодом</t>
  </si>
  <si>
    <t>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</si>
</sst>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23"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.5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2" fillId="0" borderId="0" applyBorder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>
      <alignment horizontal="left"/>
    </xf>
    <xf numFmtId="0" fontId="13" fillId="0" borderId="0"/>
  </cellStyleXfs>
  <cellXfs count="129">
    <xf numFmtId="0" fontId="0" fillId="0" borderId="0" xfId="0" applyAlignment="1">
      <alignment horizontal="left"/>
    </xf>
    <xf numFmtId="0" fontId="14" fillId="0" borderId="0" xfId="8" applyFont="1" applyAlignment="1"/>
    <xf numFmtId="0" fontId="13" fillId="0" borderId="0" xfId="8"/>
    <xf numFmtId="0" fontId="7" fillId="0" borderId="0" xfId="8" applyFont="1" applyAlignment="1"/>
    <xf numFmtId="0" fontId="9" fillId="0" borderId="0" xfId="8" applyFont="1" applyAlignment="1"/>
    <xf numFmtId="0" fontId="13" fillId="0" borderId="0" xfId="8" applyBorder="1"/>
    <xf numFmtId="0" fontId="8" fillId="0" borderId="4" xfId="8" applyFont="1" applyBorder="1" applyAlignment="1"/>
    <xf numFmtId="0" fontId="7" fillId="0" borderId="0" xfId="8" applyFont="1" applyBorder="1" applyAlignment="1"/>
    <xf numFmtId="0" fontId="10" fillId="0" borderId="0" xfId="8" applyFont="1" applyBorder="1" applyAlignment="1">
      <alignment vertical="center"/>
    </xf>
    <xf numFmtId="0" fontId="7" fillId="0" borderId="4" xfId="8" applyFont="1" applyBorder="1" applyAlignment="1"/>
    <xf numFmtId="0" fontId="7" fillId="0" borderId="0" xfId="8" applyFont="1" applyAlignment="1">
      <alignment horizontal="center"/>
    </xf>
    <xf numFmtId="0" fontId="9" fillId="0" borderId="5" xfId="8" applyFont="1" applyBorder="1" applyAlignment="1"/>
    <xf numFmtId="0" fontId="7" fillId="0" borderId="0" xfId="8" applyFont="1" applyBorder="1" applyAlignment="1">
      <alignment vertical="top"/>
    </xf>
    <xf numFmtId="0" fontId="7" fillId="0" borderId="5" xfId="8" applyFont="1" applyBorder="1" applyAlignment="1"/>
    <xf numFmtId="4" fontId="12" fillId="0" borderId="0" xfId="8" applyNumberFormat="1" applyFont="1" applyBorder="1" applyAlignment="1">
      <alignment vertical="center"/>
    </xf>
    <xf numFmtId="2" fontId="12" fillId="0" borderId="0" xfId="8" applyNumberFormat="1" applyFont="1" applyBorder="1" applyAlignment="1">
      <alignment vertical="center"/>
    </xf>
    <xf numFmtId="0" fontId="7" fillId="0" borderId="0" xfId="8" applyFont="1" applyAlignment="1">
      <alignment horizontal="center" vertical="justify"/>
    </xf>
    <xf numFmtId="0" fontId="7" fillId="0" borderId="0" xfId="8" applyFont="1"/>
    <xf numFmtId="0" fontId="7" fillId="0" borderId="0" xfId="7" applyFont="1" applyAlignment="1">
      <alignment horizontal="center"/>
    </xf>
    <xf numFmtId="0" fontId="7" fillId="0" borderId="0" xfId="7" applyFont="1" applyAlignment="1"/>
    <xf numFmtId="14" fontId="7" fillId="0" borderId="0" xfId="8" applyNumberFormat="1" applyFont="1" applyFill="1" applyAlignment="1">
      <alignment horizontal="center"/>
    </xf>
    <xf numFmtId="0" fontId="7" fillId="0" borderId="0" xfId="8" applyFont="1" applyBorder="1"/>
    <xf numFmtId="1" fontId="7" fillId="0" borderId="6" xfId="7" applyNumberFormat="1" applyFont="1" applyBorder="1" applyAlignment="1">
      <alignment horizontal="center" vertical="center" wrapText="1"/>
    </xf>
    <xf numFmtId="0" fontId="7" fillId="0" borderId="6" xfId="7" applyFont="1" applyBorder="1" applyAlignment="1">
      <alignment horizontal="center" vertical="center" wrapText="1"/>
    </xf>
    <xf numFmtId="0" fontId="11" fillId="0" borderId="6" xfId="7" applyFont="1" applyBorder="1" applyAlignment="1">
      <alignment horizontal="center" vertical="center" wrapText="1"/>
    </xf>
    <xf numFmtId="0" fontId="9" fillId="0" borderId="7" xfId="8" applyFont="1" applyBorder="1" applyAlignment="1"/>
    <xf numFmtId="0" fontId="15" fillId="0" borderId="7" xfId="8" applyFont="1" applyBorder="1"/>
    <xf numFmtId="0" fontId="0" fillId="0" borderId="0" xfId="0" applyBorder="1" applyAlignment="1">
      <alignment horizontal="left"/>
    </xf>
    <xf numFmtId="0" fontId="16" fillId="0" borderId="0" xfId="8" applyFont="1" applyAlignment="1">
      <alignment horizontal="right"/>
    </xf>
    <xf numFmtId="0" fontId="7" fillId="0" borderId="0" xfId="7" applyFont="1" applyBorder="1" applyAlignment="1">
      <alignment horizontal="center" vertical="center" wrapText="1"/>
    </xf>
    <xf numFmtId="0" fontId="16" fillId="0" borderId="4" xfId="8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17" fillId="0" borderId="0" xfId="0" applyFont="1" applyAlignment="1"/>
    <xf numFmtId="0" fontId="7" fillId="0" borderId="0" xfId="8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/>
    <xf numFmtId="0" fontId="7" fillId="0" borderId="0" xfId="0" applyFont="1" applyBorder="1" applyAlignment="1">
      <alignment horizontal="left" vertical="center" wrapText="1"/>
    </xf>
    <xf numFmtId="0" fontId="7" fillId="0" borderId="0" xfId="8" applyFont="1" applyBorder="1" applyAlignment="1">
      <alignment horizontal="left" vertical="top" wrapText="1"/>
    </xf>
    <xf numFmtId="0" fontId="11" fillId="0" borderId="0" xfId="7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173" fontId="16" fillId="0" borderId="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center" vertical="center"/>
    </xf>
    <xf numFmtId="0" fontId="7" fillId="0" borderId="7" xfId="8" applyFont="1" applyBorder="1"/>
    <xf numFmtId="0" fontId="22" fillId="0" borderId="0" xfId="8" applyFont="1" applyBorder="1" applyAlignment="1">
      <alignment vertical="center"/>
    </xf>
    <xf numFmtId="14" fontId="7" fillId="0" borderId="0" xfId="8" applyNumberFormat="1" applyFont="1" applyFill="1" applyBorder="1" applyAlignment="1"/>
    <xf numFmtId="14" fontId="7" fillId="0" borderId="0" xfId="8" applyNumberFormat="1" applyFont="1" applyFill="1" applyBorder="1" applyAlignment="1">
      <alignment horizontal="left"/>
    </xf>
    <xf numFmtId="14" fontId="7" fillId="0" borderId="0" xfId="8" applyNumberFormat="1" applyFont="1" applyFill="1" applyBorder="1" applyAlignment="1">
      <alignment horizontal="center"/>
    </xf>
    <xf numFmtId="0" fontId="7" fillId="0" borderId="0" xfId="8" applyFont="1" applyFill="1" applyBorder="1" applyAlignment="1" applyProtection="1">
      <alignment horizontal="left" wrapText="1"/>
    </xf>
    <xf numFmtId="0" fontId="0" fillId="0" borderId="6" xfId="0" applyBorder="1" applyAlignment="1">
      <alignment horizontal="left"/>
    </xf>
    <xf numFmtId="0" fontId="16" fillId="0" borderId="0" xfId="0" applyFont="1" applyAlignment="1">
      <alignment horizontal="left"/>
    </xf>
    <xf numFmtId="0" fontId="7" fillId="0" borderId="0" xfId="0" applyFont="1" applyBorder="1" applyAlignment="1"/>
    <xf numFmtId="0" fontId="7" fillId="0" borderId="0" xfId="8" applyFont="1" applyBorder="1" applyAlignment="1">
      <alignment vertical="top" wrapText="1"/>
    </xf>
    <xf numFmtId="0" fontId="7" fillId="0" borderId="0" xfId="8" applyFont="1" applyBorder="1" applyAlignment="1">
      <alignment wrapText="1"/>
    </xf>
    <xf numFmtId="0" fontId="8" fillId="0" borderId="0" xfId="8" applyFont="1" applyBorder="1" applyAlignment="1">
      <alignment vertical="top" wrapText="1"/>
    </xf>
    <xf numFmtId="4" fontId="7" fillId="0" borderId="8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 wrapText="1"/>
    </xf>
    <xf numFmtId="0" fontId="7" fillId="0" borderId="9" xfId="7" applyFont="1" applyBorder="1" applyAlignment="1">
      <alignment horizontal="center" vertical="center" wrapText="1"/>
    </xf>
    <xf numFmtId="0" fontId="7" fillId="0" borderId="0" xfId="8" applyFont="1" applyBorder="1" applyAlignment="1">
      <alignment horizontal="center" vertical="top"/>
    </xf>
    <xf numFmtId="0" fontId="7" fillId="0" borderId="10" xfId="7" applyFont="1" applyBorder="1" applyAlignment="1">
      <alignment horizontal="center" vertical="center" wrapText="1"/>
    </xf>
    <xf numFmtId="4" fontId="7" fillId="0" borderId="5" xfId="8" applyNumberFormat="1" applyFont="1" applyBorder="1" applyAlignment="1">
      <alignment horizontal="center"/>
    </xf>
    <xf numFmtId="4" fontId="7" fillId="0" borderId="12" xfId="8" applyNumberFormat="1" applyFont="1" applyBorder="1" applyAlignment="1">
      <alignment horizontal="center" vertical="center"/>
    </xf>
    <xf numFmtId="4" fontId="7" fillId="0" borderId="6" xfId="7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0" fontId="7" fillId="0" borderId="8" xfId="7" applyFont="1" applyBorder="1" applyAlignment="1">
      <alignment vertical="center" wrapText="1"/>
    </xf>
    <xf numFmtId="0" fontId="7" fillId="0" borderId="10" xfId="7" applyFont="1" applyBorder="1" applyAlignment="1">
      <alignment vertical="center" wrapText="1"/>
    </xf>
    <xf numFmtId="0" fontId="7" fillId="0" borderId="9" xfId="7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" fontId="11" fillId="0" borderId="6" xfId="7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0" borderId="5" xfId="8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7" xfId="8" applyFont="1" applyBorder="1" applyAlignment="1">
      <alignment horizontal="center"/>
    </xf>
    <xf numFmtId="0" fontId="7" fillId="0" borderId="0" xfId="8" applyFont="1" applyAlignment="1">
      <alignment horizontal="left" wrapText="1"/>
    </xf>
    <xf numFmtId="0" fontId="7" fillId="0" borderId="6" xfId="7" applyFont="1" applyBorder="1" applyAlignment="1">
      <alignment horizontal="left" vertical="center" wrapText="1"/>
    </xf>
    <xf numFmtId="0" fontId="11" fillId="0" borderId="6" xfId="7" applyFont="1" applyBorder="1" applyAlignment="1">
      <alignment horizontal="left" vertical="center" wrapText="1"/>
    </xf>
    <xf numFmtId="0" fontId="7" fillId="0" borderId="0" xfId="8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wrapText="1"/>
    </xf>
    <xf numFmtId="0" fontId="7" fillId="0" borderId="6" xfId="7" applyFont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8" fillId="0" borderId="0" xfId="8" applyFont="1" applyBorder="1" applyAlignment="1">
      <alignment horizontal="center" vertical="top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4" fontId="7" fillId="0" borderId="8" xfId="7" applyNumberFormat="1" applyFont="1" applyBorder="1" applyAlignment="1">
      <alignment horizontal="center" vertical="center" wrapText="1"/>
    </xf>
    <xf numFmtId="4" fontId="7" fillId="0" borderId="9" xfId="7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14" fontId="22" fillId="0" borderId="7" xfId="0" applyNumberFormat="1" applyFont="1" applyBorder="1" applyAlignment="1">
      <alignment horizontal="left"/>
    </xf>
    <xf numFmtId="0" fontId="7" fillId="0" borderId="0" xfId="8" applyFont="1" applyFill="1" applyBorder="1" applyAlignment="1" applyProtection="1">
      <alignment horizontal="left" wrapText="1"/>
    </xf>
    <xf numFmtId="0" fontId="11" fillId="0" borderId="6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/>
    </xf>
    <xf numFmtId="0" fontId="7" fillId="0" borderId="11" xfId="8" applyFont="1" applyBorder="1" applyAlignment="1">
      <alignment horizontal="center" vertical="top" wrapText="1"/>
    </xf>
    <xf numFmtId="0" fontId="7" fillId="0" borderId="7" xfId="8" applyFont="1" applyBorder="1" applyAlignment="1">
      <alignment horizontal="center" wrapText="1"/>
    </xf>
    <xf numFmtId="49" fontId="7" fillId="0" borderId="7" xfId="8" applyNumberFormat="1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</cellXfs>
  <cellStyles count="9">
    <cellStyle name="Excel Built-in Normal" xfId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Обычный 3" xfId="6"/>
    <cellStyle name="Обычный_Паспорт_Звіт 2012 остання сесія 2" xfId="7"/>
    <cellStyle name="Обычный_Шаблон паспорт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04"/>
  <sheetViews>
    <sheetView tabSelected="1" topLeftCell="A7" zoomScaleNormal="100" zoomScaleSheetLayoutView="100" workbookViewId="0">
      <selection activeCell="R92" sqref="R92:S92"/>
    </sheetView>
  </sheetViews>
  <sheetFormatPr defaultRowHeight="11.25"/>
  <cols>
    <col min="1" max="1" width="5.33203125" customWidth="1"/>
    <col min="2" max="2" width="14.1640625" customWidth="1"/>
    <col min="3" max="4" width="10.83203125" customWidth="1"/>
    <col min="5" max="5" width="9.83203125" customWidth="1"/>
    <col min="6" max="6" width="10.33203125" customWidth="1"/>
    <col min="7" max="7" width="12.5" customWidth="1"/>
    <col min="8" max="8" width="13.5" customWidth="1"/>
    <col min="9" max="9" width="11.33203125" customWidth="1"/>
    <col min="10" max="10" width="11.1640625" customWidth="1"/>
    <col min="11" max="11" width="11" customWidth="1"/>
    <col min="13" max="13" width="8.83203125" customWidth="1"/>
    <col min="14" max="14" width="9.83203125" customWidth="1"/>
    <col min="15" max="15" width="8.5" customWidth="1"/>
    <col min="16" max="16" width="7.6640625" customWidth="1"/>
    <col min="18" max="18" width="10" customWidth="1"/>
    <col min="19" max="19" width="8.5" customWidth="1"/>
    <col min="20" max="20" width="7.6640625" customWidth="1"/>
    <col min="21" max="21" width="5.1640625" customWidth="1"/>
    <col min="22" max="23" width="4.6640625" customWidth="1"/>
    <col min="24" max="24" width="9.5" customWidth="1"/>
    <col min="25" max="25" width="7.1640625" customWidth="1"/>
    <col min="26" max="26" width="5.33203125" customWidth="1"/>
  </cols>
  <sheetData>
    <row r="1" spans="11:17" ht="12.75">
      <c r="K1" s="1" t="s">
        <v>20</v>
      </c>
    </row>
    <row r="2" spans="11:17" ht="12.75">
      <c r="K2" s="1" t="s">
        <v>21</v>
      </c>
    </row>
    <row r="3" spans="11:17" ht="12.75">
      <c r="K3" s="1" t="s">
        <v>24</v>
      </c>
    </row>
    <row r="4" spans="11:17" ht="16.5" customHeight="1">
      <c r="K4" s="48" t="s">
        <v>36</v>
      </c>
    </row>
    <row r="5" spans="11:17" ht="16.5" customHeight="1">
      <c r="K5" s="48" t="s">
        <v>64</v>
      </c>
    </row>
    <row r="6" spans="11:17" ht="15" customHeight="1">
      <c r="K6" s="48"/>
    </row>
    <row r="7" spans="11:17" ht="15.75">
      <c r="K7" s="3" t="s">
        <v>30</v>
      </c>
      <c r="L7" s="3"/>
      <c r="M7" s="3"/>
      <c r="N7" s="3"/>
      <c r="O7" s="3"/>
      <c r="P7" s="3"/>
      <c r="Q7" s="3"/>
    </row>
    <row r="8" spans="11:17" ht="18" customHeight="1">
      <c r="K8" s="4" t="s">
        <v>19</v>
      </c>
      <c r="L8" s="3"/>
      <c r="M8" s="3"/>
      <c r="N8" s="3"/>
      <c r="O8" s="3"/>
      <c r="P8" s="3"/>
      <c r="Q8" s="3"/>
    </row>
    <row r="9" spans="11:17" ht="33.75" customHeight="1">
      <c r="K9" s="97" t="s">
        <v>31</v>
      </c>
      <c r="L9" s="97"/>
      <c r="M9" s="97"/>
      <c r="N9" s="97"/>
      <c r="O9" s="97"/>
      <c r="P9" s="97"/>
      <c r="Q9" s="97"/>
    </row>
    <row r="10" spans="11:17" ht="15">
      <c r="K10" s="30" t="s">
        <v>3</v>
      </c>
      <c r="L10" s="6"/>
      <c r="M10" s="6"/>
      <c r="N10" s="6"/>
      <c r="O10" s="6"/>
      <c r="P10" s="6"/>
      <c r="Q10" s="6"/>
    </row>
    <row r="11" spans="11:17" ht="15.75">
      <c r="K11" s="3"/>
      <c r="L11" s="3"/>
      <c r="M11" s="3"/>
      <c r="N11" s="3"/>
      <c r="O11" s="3"/>
      <c r="P11" s="3"/>
      <c r="Q11" s="3"/>
    </row>
    <row r="12" spans="11:17" ht="15.75">
      <c r="K12" s="8"/>
      <c r="L12" s="121">
        <v>43854</v>
      </c>
      <c r="M12" s="121"/>
      <c r="N12" s="52" t="s">
        <v>98</v>
      </c>
      <c r="O12" s="52"/>
      <c r="P12" s="52"/>
      <c r="Q12" s="8"/>
    </row>
    <row r="13" spans="11:17" ht="15.75">
      <c r="K13" s="30"/>
      <c r="L13" s="9"/>
      <c r="M13" s="9"/>
      <c r="N13" s="9"/>
      <c r="O13" s="9"/>
      <c r="P13" s="9"/>
      <c r="Q13" s="9"/>
    </row>
    <row r="14" spans="11:17" ht="15.75">
      <c r="K14" s="53"/>
      <c r="L14" s="53"/>
      <c r="M14" s="27"/>
      <c r="N14" s="54"/>
      <c r="O14" s="55"/>
      <c r="P14" s="20"/>
      <c r="Q14" s="20"/>
    </row>
    <row r="15" spans="11:17" ht="6" customHeight="1">
      <c r="K15" s="27"/>
      <c r="L15" s="27"/>
      <c r="M15" s="27"/>
      <c r="N15" s="27"/>
      <c r="O15" s="27"/>
    </row>
    <row r="16" spans="11:17" ht="7.5" customHeight="1"/>
    <row r="17" spans="1:25" ht="15.75">
      <c r="A17" s="98" t="s">
        <v>4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1:25" ht="15.75">
      <c r="A18" s="98" t="s">
        <v>5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25" ht="15.75">
      <c r="A19" s="98" t="s">
        <v>80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  <row r="20" spans="1:25" ht="5.25" customHeight="1"/>
    <row r="21" spans="1:25" ht="8.25" customHeight="1"/>
    <row r="22" spans="1:25" ht="18" customHeight="1">
      <c r="A22" s="33" t="s">
        <v>6</v>
      </c>
      <c r="B22" s="99">
        <v>1200000</v>
      </c>
      <c r="C22" s="99"/>
      <c r="E22" s="25"/>
      <c r="F22" s="13" t="s">
        <v>31</v>
      </c>
      <c r="G22" s="26"/>
      <c r="H22" s="11"/>
      <c r="I22" s="11"/>
      <c r="J22" s="11"/>
      <c r="K22" s="11"/>
      <c r="L22" s="11"/>
      <c r="M22" s="11"/>
      <c r="N22" s="34"/>
      <c r="X22" s="124" t="s">
        <v>87</v>
      </c>
      <c r="Y22" s="124"/>
    </row>
    <row r="23" spans="1:25" ht="56.25" customHeight="1">
      <c r="A23" s="31"/>
      <c r="B23" s="109" t="s">
        <v>83</v>
      </c>
      <c r="C23" s="109"/>
      <c r="E23" s="12"/>
      <c r="F23" s="12" t="s">
        <v>3</v>
      </c>
      <c r="G23" s="12"/>
      <c r="H23" s="12"/>
      <c r="I23" s="12"/>
      <c r="J23" s="12"/>
      <c r="K23" s="12"/>
      <c r="L23" s="12"/>
      <c r="M23" s="12"/>
      <c r="X23" s="120" t="s">
        <v>88</v>
      </c>
      <c r="Y23" s="120"/>
    </row>
    <row r="24" spans="1:25">
      <c r="A24" s="31"/>
    </row>
    <row r="25" spans="1:25" ht="18" customHeight="1">
      <c r="A25" s="33" t="s">
        <v>7</v>
      </c>
      <c r="B25" s="99">
        <v>1210000</v>
      </c>
      <c r="C25" s="99"/>
      <c r="E25" s="25"/>
      <c r="F25" s="13" t="s">
        <v>31</v>
      </c>
      <c r="G25" s="26"/>
      <c r="H25" s="11"/>
      <c r="I25" s="11"/>
      <c r="J25" s="11"/>
      <c r="K25" s="11"/>
      <c r="L25" s="11"/>
      <c r="M25" s="11"/>
      <c r="N25" s="34"/>
      <c r="X25" s="124" t="s">
        <v>87</v>
      </c>
      <c r="Y25" s="124"/>
    </row>
    <row r="26" spans="1:25" ht="56.25" customHeight="1">
      <c r="A26" s="31"/>
      <c r="B26" s="109" t="s">
        <v>83</v>
      </c>
      <c r="C26" s="109"/>
      <c r="E26" s="12"/>
      <c r="F26" s="69" t="s">
        <v>91</v>
      </c>
      <c r="G26" s="69"/>
      <c r="H26" s="69"/>
      <c r="I26" s="69"/>
      <c r="J26" s="69"/>
      <c r="K26" s="69"/>
      <c r="L26" s="69"/>
      <c r="M26" s="12"/>
      <c r="X26" s="120" t="s">
        <v>88</v>
      </c>
      <c r="Y26" s="120"/>
    </row>
    <row r="27" spans="1:25">
      <c r="A27" s="31"/>
    </row>
    <row r="28" spans="1:25" ht="18" customHeight="1">
      <c r="A28" s="33" t="s">
        <v>8</v>
      </c>
      <c r="B28" s="99">
        <v>1217640</v>
      </c>
      <c r="C28" s="99"/>
      <c r="D28" s="7"/>
      <c r="E28" s="99">
        <v>7640</v>
      </c>
      <c r="F28" s="99"/>
      <c r="G28" s="99"/>
      <c r="I28" s="127" t="s">
        <v>63</v>
      </c>
      <c r="J28" s="127"/>
      <c r="L28" s="126" t="s">
        <v>47</v>
      </c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61"/>
      <c r="X28" s="124" t="s">
        <v>92</v>
      </c>
      <c r="Y28" s="124"/>
    </row>
    <row r="29" spans="1:25" ht="60" customHeight="1">
      <c r="B29" s="109" t="s">
        <v>83</v>
      </c>
      <c r="C29" s="109"/>
      <c r="D29" s="62"/>
      <c r="E29" s="109" t="s">
        <v>84</v>
      </c>
      <c r="F29" s="109"/>
      <c r="G29" s="109"/>
      <c r="I29" s="109" t="s">
        <v>85</v>
      </c>
      <c r="J29" s="109"/>
      <c r="L29" s="125" t="s">
        <v>86</v>
      </c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60"/>
      <c r="X29" s="120" t="s">
        <v>89</v>
      </c>
      <c r="Y29" s="120"/>
    </row>
    <row r="31" spans="1:25" ht="7.5" customHeight="1"/>
    <row r="32" spans="1:25" ht="33" customHeight="1">
      <c r="A32" s="10" t="s">
        <v>9</v>
      </c>
      <c r="B32" s="100" t="s">
        <v>25</v>
      </c>
      <c r="C32" s="100"/>
      <c r="D32" s="100"/>
      <c r="E32" s="100"/>
      <c r="F32" s="71">
        <f>F33+F34</f>
        <v>7800000</v>
      </c>
      <c r="G32" s="71"/>
      <c r="H32" s="7" t="s">
        <v>37</v>
      </c>
      <c r="I32" s="14"/>
      <c r="J32" s="5"/>
    </row>
    <row r="33" spans="1:27" ht="19.5" customHeight="1">
      <c r="A33" s="10"/>
      <c r="B33" s="3" t="s">
        <v>38</v>
      </c>
      <c r="C33" s="3"/>
      <c r="D33" s="2"/>
      <c r="E33" s="2"/>
      <c r="F33" s="72">
        <f>M57</f>
        <v>550000</v>
      </c>
      <c r="G33" s="72"/>
      <c r="H33" s="7" t="s">
        <v>39</v>
      </c>
      <c r="I33" s="15"/>
      <c r="J33" s="5"/>
    </row>
    <row r="34" spans="1:27" ht="17.25" customHeight="1">
      <c r="A34" s="10"/>
      <c r="B34" s="3" t="s">
        <v>65</v>
      </c>
      <c r="C34" s="3"/>
      <c r="D34" s="2"/>
      <c r="E34" s="2"/>
      <c r="F34" s="72">
        <f>O57</f>
        <v>7250000</v>
      </c>
      <c r="G34" s="72"/>
      <c r="H34" s="7" t="s">
        <v>40</v>
      </c>
      <c r="I34" s="14"/>
      <c r="J34" s="5"/>
    </row>
    <row r="35" spans="1:27" ht="6" customHeight="1"/>
    <row r="36" spans="1:27" ht="18.75" customHeight="1">
      <c r="A36" s="16" t="s">
        <v>10</v>
      </c>
      <c r="B36" s="128" t="s">
        <v>66</v>
      </c>
      <c r="C36" s="128"/>
      <c r="D36" s="128"/>
      <c r="E36" s="128"/>
      <c r="F36" s="128"/>
      <c r="G36" s="128"/>
      <c r="H36" s="128"/>
      <c r="I36" s="128"/>
      <c r="J36" s="41"/>
      <c r="K36" s="41"/>
      <c r="L36" s="41"/>
      <c r="M36" s="41"/>
      <c r="N36" s="41"/>
      <c r="O36" s="41"/>
      <c r="P36" s="41"/>
    </row>
    <row r="37" spans="1:27" ht="111.75" customHeight="1">
      <c r="A37" s="36"/>
      <c r="B37" s="103" t="s">
        <v>93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36"/>
    </row>
    <row r="38" spans="1:27" ht="17.100000000000001" customHeight="1">
      <c r="A38" s="10" t="s">
        <v>11</v>
      </c>
      <c r="B38" s="122" t="s">
        <v>67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36"/>
      <c r="T38" s="36"/>
      <c r="U38" s="36"/>
      <c r="V38" s="36"/>
      <c r="W38" s="36"/>
      <c r="X38" s="36"/>
      <c r="Y38" s="36"/>
      <c r="Z38" s="36"/>
      <c r="AA38" s="36"/>
    </row>
    <row r="39" spans="1:27" ht="17.100000000000001" customHeight="1">
      <c r="A39" s="10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36"/>
      <c r="T39" s="36"/>
      <c r="U39" s="36"/>
      <c r="V39" s="36"/>
      <c r="W39" s="36"/>
      <c r="X39" s="36"/>
      <c r="Y39" s="36"/>
      <c r="Z39" s="36"/>
      <c r="AA39" s="36"/>
    </row>
    <row r="40" spans="1:27" ht="18" customHeight="1">
      <c r="A40" s="36"/>
      <c r="B40" s="23" t="s">
        <v>15</v>
      </c>
      <c r="C40" s="67" t="s">
        <v>68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68"/>
      <c r="U40" s="36"/>
      <c r="V40" s="36"/>
      <c r="W40" s="36"/>
      <c r="X40" s="36"/>
      <c r="Y40" s="36"/>
      <c r="Z40" s="36"/>
      <c r="AA40" s="36"/>
    </row>
    <row r="41" spans="1:27" ht="20.25" customHeight="1">
      <c r="A41" s="36"/>
      <c r="B41" s="23">
        <v>1</v>
      </c>
      <c r="C41" s="82" t="s">
        <v>79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4"/>
      <c r="U41" s="36"/>
      <c r="V41" s="36"/>
      <c r="W41" s="36"/>
      <c r="X41" s="36"/>
      <c r="Y41" s="36"/>
      <c r="Z41" s="36"/>
      <c r="AA41" s="36"/>
    </row>
    <row r="42" spans="1:27" ht="7.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 ht="25.5" customHeight="1">
      <c r="A43" s="10" t="s">
        <v>12</v>
      </c>
      <c r="B43" s="17" t="s">
        <v>69</v>
      </c>
      <c r="C43" s="17"/>
      <c r="D43" s="17"/>
      <c r="E43" s="51" t="s">
        <v>62</v>
      </c>
      <c r="F43" s="51"/>
      <c r="G43" s="51"/>
      <c r="H43" s="51"/>
      <c r="I43" s="51"/>
      <c r="J43" s="51"/>
      <c r="K43" s="51"/>
      <c r="L43" s="51"/>
      <c r="M43" s="21"/>
      <c r="N43" s="27"/>
      <c r="O43" s="27"/>
      <c r="P43" s="27"/>
      <c r="Q43" s="27"/>
    </row>
    <row r="44" spans="1:27" ht="4.5" customHeight="1">
      <c r="E44" s="32"/>
      <c r="F44" s="32"/>
      <c r="G44" s="32"/>
      <c r="H44" s="32"/>
      <c r="I44" s="32"/>
      <c r="J44" s="32"/>
      <c r="K44" s="32"/>
      <c r="L44" s="32"/>
      <c r="M44" s="19"/>
      <c r="N44" s="32"/>
      <c r="O44" s="32"/>
    </row>
    <row r="45" spans="1:27" ht="15.75">
      <c r="A45" s="18" t="s">
        <v>70</v>
      </c>
      <c r="B45" s="19" t="s">
        <v>71</v>
      </c>
      <c r="C45" s="2"/>
      <c r="D45" s="19"/>
      <c r="E45" s="19"/>
      <c r="F45" s="19"/>
      <c r="G45" s="19"/>
      <c r="H45" s="19"/>
      <c r="I45" s="19"/>
      <c r="J45" s="19"/>
      <c r="K45" s="19"/>
      <c r="L45" s="19"/>
    </row>
    <row r="47" spans="1:27" ht="21" customHeight="1">
      <c r="A47" s="29"/>
      <c r="B47" s="23" t="s">
        <v>15</v>
      </c>
      <c r="C47" s="67" t="s">
        <v>41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68"/>
    </row>
    <row r="48" spans="1:27" ht="18.75" customHeight="1">
      <c r="A48" s="29"/>
      <c r="B48" s="23">
        <v>1</v>
      </c>
      <c r="C48" s="82" t="s">
        <v>94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4"/>
    </row>
    <row r="49" spans="1:20" ht="18.75" customHeight="1">
      <c r="A49" s="29"/>
      <c r="B49" s="23">
        <v>2</v>
      </c>
      <c r="C49" s="82" t="s">
        <v>58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4"/>
    </row>
    <row r="50" spans="1:20" ht="20.25" customHeight="1">
      <c r="A50" s="10" t="s">
        <v>73</v>
      </c>
      <c r="B50" s="19" t="s">
        <v>72</v>
      </c>
    </row>
    <row r="51" spans="1:20" ht="2.25" customHeight="1"/>
    <row r="52" spans="1:20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R52" s="28" t="s">
        <v>40</v>
      </c>
    </row>
    <row r="53" spans="1:20" ht="48" customHeight="1">
      <c r="B53" s="23" t="s">
        <v>15</v>
      </c>
      <c r="C53" s="67" t="s">
        <v>42</v>
      </c>
      <c r="D53" s="70"/>
      <c r="E53" s="70"/>
      <c r="F53" s="70"/>
      <c r="G53" s="70"/>
      <c r="H53" s="70"/>
      <c r="I53" s="70"/>
      <c r="J53" s="70"/>
      <c r="K53" s="70"/>
      <c r="L53" s="68"/>
      <c r="M53" s="105" t="s">
        <v>26</v>
      </c>
      <c r="N53" s="105"/>
      <c r="O53" s="65" t="s">
        <v>27</v>
      </c>
      <c r="P53" s="66"/>
      <c r="Q53" s="88" t="s">
        <v>14</v>
      </c>
      <c r="R53" s="88"/>
    </row>
    <row r="54" spans="1:20" ht="16.5" customHeight="1">
      <c r="B54" s="23">
        <v>1</v>
      </c>
      <c r="C54" s="67">
        <v>2</v>
      </c>
      <c r="D54" s="70"/>
      <c r="E54" s="70"/>
      <c r="F54" s="70"/>
      <c r="G54" s="70"/>
      <c r="H54" s="70"/>
      <c r="I54" s="70"/>
      <c r="J54" s="70"/>
      <c r="K54" s="70"/>
      <c r="L54" s="68"/>
      <c r="M54" s="105">
        <v>3</v>
      </c>
      <c r="N54" s="105"/>
      <c r="O54" s="104">
        <v>4</v>
      </c>
      <c r="P54" s="104"/>
      <c r="Q54" s="88">
        <v>5</v>
      </c>
      <c r="R54" s="88"/>
    </row>
    <row r="55" spans="1:20" ht="35.25" customHeight="1">
      <c r="B55" s="22">
        <v>1</v>
      </c>
      <c r="C55" s="101" t="s">
        <v>95</v>
      </c>
      <c r="D55" s="101"/>
      <c r="E55" s="101"/>
      <c r="F55" s="101"/>
      <c r="G55" s="101"/>
      <c r="H55" s="101"/>
      <c r="I55" s="101"/>
      <c r="J55" s="101"/>
      <c r="K55" s="101"/>
      <c r="L55" s="101"/>
      <c r="M55" s="73">
        <f>250000+300000</f>
        <v>550000</v>
      </c>
      <c r="N55" s="73"/>
      <c r="O55" s="73"/>
      <c r="P55" s="73"/>
      <c r="Q55" s="73">
        <f>M55+O55</f>
        <v>550000</v>
      </c>
      <c r="R55" s="73"/>
    </row>
    <row r="56" spans="1:20" ht="20.100000000000001" customHeight="1">
      <c r="B56" s="22">
        <v>2</v>
      </c>
      <c r="C56" s="101" t="s">
        <v>53</v>
      </c>
      <c r="D56" s="101"/>
      <c r="E56" s="101"/>
      <c r="F56" s="101"/>
      <c r="G56" s="101"/>
      <c r="H56" s="101"/>
      <c r="I56" s="101"/>
      <c r="J56" s="101"/>
      <c r="K56" s="101"/>
      <c r="L56" s="101"/>
      <c r="M56" s="118"/>
      <c r="N56" s="119"/>
      <c r="O56" s="118">
        <f>O63+O64</f>
        <v>7250000</v>
      </c>
      <c r="P56" s="119"/>
      <c r="Q56" s="73">
        <f>M56+O56</f>
        <v>7250000</v>
      </c>
      <c r="R56" s="73"/>
    </row>
    <row r="57" spans="1:20" ht="18" customHeight="1">
      <c r="B57" s="22"/>
      <c r="C57" s="102" t="s">
        <v>14</v>
      </c>
      <c r="D57" s="102"/>
      <c r="E57" s="102"/>
      <c r="F57" s="102"/>
      <c r="G57" s="102"/>
      <c r="H57" s="102"/>
      <c r="I57" s="102"/>
      <c r="J57" s="102"/>
      <c r="K57" s="102"/>
      <c r="L57" s="102"/>
      <c r="M57" s="91">
        <f>M55</f>
        <v>550000</v>
      </c>
      <c r="N57" s="91"/>
      <c r="O57" s="91">
        <f>O56</f>
        <v>7250000</v>
      </c>
      <c r="P57" s="91"/>
      <c r="Q57" s="91">
        <f>M57+O57</f>
        <v>7800000</v>
      </c>
      <c r="R57" s="91"/>
    </row>
    <row r="58" spans="1:20" ht="6" customHeight="1"/>
    <row r="59" spans="1:20" ht="15.75">
      <c r="A59" s="10" t="s">
        <v>22</v>
      </c>
      <c r="B59" s="19" t="s">
        <v>74</v>
      </c>
    </row>
    <row r="60" spans="1:20" ht="15">
      <c r="R60" s="28" t="s">
        <v>40</v>
      </c>
    </row>
    <row r="61" spans="1:20" ht="37.5" customHeight="1">
      <c r="B61" s="23" t="s">
        <v>15</v>
      </c>
      <c r="C61" s="90" t="s">
        <v>43</v>
      </c>
      <c r="D61" s="90"/>
      <c r="E61" s="90"/>
      <c r="F61" s="90"/>
      <c r="G61" s="90"/>
      <c r="H61" s="90"/>
      <c r="I61" s="90"/>
      <c r="J61" s="90"/>
      <c r="K61" s="90"/>
      <c r="L61" s="90"/>
      <c r="M61" s="67" t="s">
        <v>26</v>
      </c>
      <c r="N61" s="68"/>
      <c r="O61" s="65" t="s">
        <v>27</v>
      </c>
      <c r="P61" s="66"/>
      <c r="Q61" s="65" t="s">
        <v>14</v>
      </c>
      <c r="R61" s="66"/>
    </row>
    <row r="62" spans="1:20" ht="17.25" customHeight="1">
      <c r="B62" s="23">
        <v>1</v>
      </c>
      <c r="C62" s="90">
        <v>2</v>
      </c>
      <c r="D62" s="90"/>
      <c r="E62" s="90"/>
      <c r="F62" s="90"/>
      <c r="G62" s="90"/>
      <c r="H62" s="90"/>
      <c r="I62" s="90"/>
      <c r="J62" s="90"/>
      <c r="K62" s="90"/>
      <c r="L62" s="90"/>
      <c r="M62" s="67">
        <v>3</v>
      </c>
      <c r="N62" s="68"/>
      <c r="O62" s="65">
        <v>4</v>
      </c>
      <c r="P62" s="66"/>
      <c r="Q62" s="65">
        <v>5</v>
      </c>
      <c r="R62" s="66"/>
    </row>
    <row r="63" spans="1:20" ht="70.5" customHeight="1">
      <c r="B63" s="22">
        <v>1</v>
      </c>
      <c r="C63" s="110" t="s">
        <v>90</v>
      </c>
      <c r="D63" s="110"/>
      <c r="E63" s="110"/>
      <c r="F63" s="110"/>
      <c r="G63" s="110"/>
      <c r="H63" s="110"/>
      <c r="I63" s="110"/>
      <c r="J63" s="110"/>
      <c r="K63" s="110"/>
      <c r="L63" s="110"/>
      <c r="M63" s="63">
        <v>550000</v>
      </c>
      <c r="N63" s="64"/>
      <c r="O63" s="63">
        <f>7000000</f>
        <v>7000000</v>
      </c>
      <c r="P63" s="64"/>
      <c r="Q63" s="63">
        <f>O63+M63</f>
        <v>7550000</v>
      </c>
      <c r="R63" s="64"/>
    </row>
    <row r="64" spans="1:20" ht="59.25" customHeight="1">
      <c r="B64" s="22">
        <v>2</v>
      </c>
      <c r="C64" s="110" t="s">
        <v>81</v>
      </c>
      <c r="D64" s="110"/>
      <c r="E64" s="110"/>
      <c r="F64" s="110"/>
      <c r="G64" s="110"/>
      <c r="H64" s="110"/>
      <c r="I64" s="110"/>
      <c r="J64" s="110"/>
      <c r="K64" s="110"/>
      <c r="L64" s="110"/>
      <c r="M64" s="63"/>
      <c r="N64" s="64"/>
      <c r="O64" s="63">
        <f>250000</f>
        <v>250000</v>
      </c>
      <c r="P64" s="64"/>
      <c r="Q64" s="63">
        <f>O64+M64</f>
        <v>250000</v>
      </c>
      <c r="R64" s="64"/>
    </row>
    <row r="65" spans="1:22" ht="18" customHeight="1">
      <c r="B65" s="57"/>
      <c r="C65" s="123" t="s">
        <v>14</v>
      </c>
      <c r="D65" s="123"/>
      <c r="E65" s="123"/>
      <c r="F65" s="123"/>
      <c r="G65" s="123"/>
      <c r="H65" s="123"/>
      <c r="I65" s="123"/>
      <c r="J65" s="123"/>
      <c r="K65" s="123"/>
      <c r="L65" s="123"/>
      <c r="M65" s="107">
        <f>M63</f>
        <v>550000</v>
      </c>
      <c r="N65" s="108"/>
      <c r="O65" s="107">
        <f>O63+O64</f>
        <v>7250000</v>
      </c>
      <c r="P65" s="108"/>
      <c r="Q65" s="107">
        <f>M65+O65</f>
        <v>7800000</v>
      </c>
      <c r="R65" s="108"/>
    </row>
    <row r="66" spans="1:22" ht="5.25" customHeight="1">
      <c r="B66" s="49"/>
      <c r="C66" s="49"/>
      <c r="D66" s="49"/>
      <c r="E66" s="49"/>
      <c r="F66" s="49"/>
      <c r="G66" s="49"/>
      <c r="H66" s="49"/>
      <c r="I66" s="50"/>
      <c r="J66" s="50"/>
      <c r="K66" s="50"/>
      <c r="L66" s="50"/>
      <c r="M66" s="50"/>
      <c r="N66" s="50"/>
    </row>
    <row r="67" spans="1:22" ht="19.5" customHeight="1">
      <c r="A67" s="10" t="s">
        <v>22</v>
      </c>
      <c r="B67" s="19" t="s">
        <v>75</v>
      </c>
      <c r="C67" s="2"/>
    </row>
    <row r="68" spans="1:22" ht="8.25" customHeight="1">
      <c r="B68" s="42"/>
      <c r="C68" s="29"/>
      <c r="D68" s="29"/>
      <c r="E68" s="43"/>
      <c r="F68" s="43"/>
      <c r="G68" s="43"/>
      <c r="H68" s="43"/>
      <c r="I68" s="43"/>
      <c r="J68" s="43"/>
      <c r="K68" s="43"/>
      <c r="L68" s="37"/>
      <c r="M68" s="37"/>
      <c r="N68" s="37"/>
      <c r="O68" s="37"/>
      <c r="P68" s="37"/>
      <c r="Q68" s="37"/>
      <c r="R68" s="44"/>
      <c r="S68" s="44"/>
      <c r="T68" s="38"/>
      <c r="U68" s="38"/>
    </row>
    <row r="69" spans="1:22" ht="35.25" customHeight="1">
      <c r="B69" s="23" t="s">
        <v>15</v>
      </c>
      <c r="C69" s="88" t="s">
        <v>44</v>
      </c>
      <c r="D69" s="88"/>
      <c r="E69" s="88"/>
      <c r="F69" s="88"/>
      <c r="G69" s="88"/>
      <c r="H69" s="88"/>
      <c r="I69" s="88"/>
      <c r="J69" s="65" t="s">
        <v>23</v>
      </c>
      <c r="K69" s="66"/>
      <c r="L69" s="65" t="s">
        <v>16</v>
      </c>
      <c r="M69" s="77"/>
      <c r="N69" s="77"/>
      <c r="O69" s="66"/>
      <c r="P69" s="88" t="s">
        <v>26</v>
      </c>
      <c r="Q69" s="88"/>
      <c r="R69" s="88" t="s">
        <v>27</v>
      </c>
      <c r="S69" s="88"/>
      <c r="T69" s="88" t="s">
        <v>45</v>
      </c>
      <c r="U69" s="88"/>
      <c r="V69" s="88"/>
    </row>
    <row r="70" spans="1:22" ht="19.5" customHeight="1">
      <c r="B70" s="23">
        <v>1</v>
      </c>
      <c r="C70" s="65">
        <v>2</v>
      </c>
      <c r="D70" s="77"/>
      <c r="E70" s="77"/>
      <c r="F70" s="77"/>
      <c r="G70" s="77"/>
      <c r="H70" s="77"/>
      <c r="I70" s="66"/>
      <c r="J70" s="65">
        <v>3</v>
      </c>
      <c r="K70" s="66"/>
      <c r="L70" s="65">
        <v>4</v>
      </c>
      <c r="M70" s="77"/>
      <c r="N70" s="77"/>
      <c r="O70" s="66"/>
      <c r="P70" s="114">
        <v>5</v>
      </c>
      <c r="Q70" s="96"/>
      <c r="R70" s="88">
        <v>6</v>
      </c>
      <c r="S70" s="88"/>
      <c r="T70" s="88">
        <v>7</v>
      </c>
      <c r="U70" s="88"/>
      <c r="V70" s="88"/>
    </row>
    <row r="71" spans="1:22" ht="19.5" customHeight="1">
      <c r="B71" s="23"/>
      <c r="C71" s="111" t="s">
        <v>94</v>
      </c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3"/>
    </row>
    <row r="72" spans="1:22" ht="17.25" customHeight="1">
      <c r="B72" s="24"/>
      <c r="C72" s="85" t="s">
        <v>54</v>
      </c>
      <c r="D72" s="86"/>
      <c r="E72" s="86"/>
      <c r="F72" s="86"/>
      <c r="G72" s="86"/>
      <c r="H72" s="86"/>
      <c r="I72" s="87"/>
      <c r="J72" s="65"/>
      <c r="K72" s="66"/>
      <c r="L72" s="65"/>
      <c r="M72" s="77"/>
      <c r="N72" s="77"/>
      <c r="O72" s="66"/>
      <c r="P72" s="92"/>
      <c r="Q72" s="92"/>
      <c r="R72" s="88"/>
      <c r="S72" s="88"/>
      <c r="T72" s="88"/>
      <c r="U72" s="88"/>
      <c r="V72" s="88"/>
    </row>
    <row r="73" spans="1:22" ht="21.75" customHeight="1">
      <c r="B73" s="24"/>
      <c r="C73" s="74" t="s">
        <v>1</v>
      </c>
      <c r="D73" s="75"/>
      <c r="E73" s="75"/>
      <c r="F73" s="75"/>
      <c r="G73" s="75"/>
      <c r="H73" s="75"/>
      <c r="I73" s="76"/>
      <c r="J73" s="65" t="s">
        <v>46</v>
      </c>
      <c r="K73" s="66"/>
      <c r="L73" s="65" t="s">
        <v>0</v>
      </c>
      <c r="M73" s="77"/>
      <c r="N73" s="77"/>
      <c r="O73" s="66"/>
      <c r="P73" s="63">
        <f>M55</f>
        <v>550000</v>
      </c>
      <c r="Q73" s="96"/>
      <c r="R73" s="89"/>
      <c r="S73" s="89"/>
      <c r="T73" s="89">
        <f>P73+R73</f>
        <v>550000</v>
      </c>
      <c r="U73" s="88"/>
      <c r="V73" s="88"/>
    </row>
    <row r="74" spans="1:22" ht="19.5" customHeight="1">
      <c r="B74" s="24"/>
      <c r="C74" s="85" t="s">
        <v>55</v>
      </c>
      <c r="D74" s="86"/>
      <c r="E74" s="86"/>
      <c r="F74" s="86"/>
      <c r="G74" s="86"/>
      <c r="H74" s="86"/>
      <c r="I74" s="87"/>
      <c r="J74" s="65"/>
      <c r="K74" s="66"/>
      <c r="L74" s="65"/>
      <c r="M74" s="77"/>
      <c r="N74" s="77"/>
      <c r="O74" s="66"/>
      <c r="P74" s="90"/>
      <c r="Q74" s="90"/>
      <c r="R74" s="88"/>
      <c r="S74" s="88"/>
      <c r="T74" s="88"/>
      <c r="U74" s="88"/>
      <c r="V74" s="88"/>
    </row>
    <row r="75" spans="1:22" ht="50.25" customHeight="1">
      <c r="B75" s="24"/>
      <c r="C75" s="74" t="s">
        <v>96</v>
      </c>
      <c r="D75" s="75"/>
      <c r="E75" s="75"/>
      <c r="F75" s="75"/>
      <c r="G75" s="75"/>
      <c r="H75" s="75"/>
      <c r="I75" s="76"/>
      <c r="J75" s="65" t="s">
        <v>48</v>
      </c>
      <c r="K75" s="66"/>
      <c r="L75" s="65" t="s">
        <v>51</v>
      </c>
      <c r="M75" s="77"/>
      <c r="N75" s="77"/>
      <c r="O75" s="66"/>
      <c r="P75" s="114">
        <f>11+5+12</f>
        <v>28</v>
      </c>
      <c r="Q75" s="96"/>
      <c r="R75" s="106"/>
      <c r="S75" s="106"/>
      <c r="T75" s="88">
        <f>P75</f>
        <v>28</v>
      </c>
      <c r="U75" s="88"/>
      <c r="V75" s="88"/>
    </row>
    <row r="76" spans="1:22" ht="18.75" customHeight="1">
      <c r="B76" s="24"/>
      <c r="C76" s="85" t="s">
        <v>56</v>
      </c>
      <c r="D76" s="86"/>
      <c r="E76" s="86"/>
      <c r="F76" s="86"/>
      <c r="G76" s="86"/>
      <c r="H76" s="86"/>
      <c r="I76" s="87"/>
      <c r="J76" s="65"/>
      <c r="K76" s="66"/>
      <c r="L76" s="65"/>
      <c r="M76" s="77"/>
      <c r="N76" s="77"/>
      <c r="O76" s="66"/>
      <c r="P76" s="90"/>
      <c r="Q76" s="90"/>
      <c r="R76" s="88"/>
      <c r="S76" s="88"/>
      <c r="T76" s="88"/>
      <c r="U76" s="88"/>
      <c r="V76" s="88"/>
    </row>
    <row r="77" spans="1:22" ht="24" customHeight="1">
      <c r="B77" s="24"/>
      <c r="C77" s="111" t="s">
        <v>50</v>
      </c>
      <c r="D77" s="112"/>
      <c r="E77" s="112"/>
      <c r="F77" s="112"/>
      <c r="G77" s="112"/>
      <c r="H77" s="112"/>
      <c r="I77" s="113"/>
      <c r="J77" s="65" t="s">
        <v>46</v>
      </c>
      <c r="K77" s="66"/>
      <c r="L77" s="65" t="s">
        <v>2</v>
      </c>
      <c r="M77" s="77"/>
      <c r="N77" s="77"/>
      <c r="O77" s="66"/>
      <c r="P77" s="78">
        <f>P73/P75</f>
        <v>19642.857142857141</v>
      </c>
      <c r="Q77" s="78"/>
      <c r="R77" s="89"/>
      <c r="S77" s="89"/>
      <c r="T77" s="89">
        <f>P77</f>
        <v>19642.857142857141</v>
      </c>
      <c r="U77" s="89"/>
      <c r="V77" s="89"/>
    </row>
    <row r="78" spans="1:22" ht="18.75" customHeight="1">
      <c r="B78" s="24"/>
      <c r="C78" s="85" t="s">
        <v>57</v>
      </c>
      <c r="D78" s="86"/>
      <c r="E78" s="86"/>
      <c r="F78" s="86"/>
      <c r="G78" s="86"/>
      <c r="H78" s="86"/>
      <c r="I78" s="87"/>
      <c r="J78" s="65"/>
      <c r="K78" s="66"/>
      <c r="L78" s="65"/>
      <c r="M78" s="77"/>
      <c r="N78" s="77"/>
      <c r="O78" s="66"/>
      <c r="P78" s="90"/>
      <c r="Q78" s="90"/>
      <c r="R78" s="88"/>
      <c r="S78" s="88"/>
      <c r="T78" s="88"/>
      <c r="U78" s="88"/>
      <c r="V78" s="88"/>
    </row>
    <row r="79" spans="1:22" ht="36.75" customHeight="1">
      <c r="B79" s="24"/>
      <c r="C79" s="74" t="s">
        <v>97</v>
      </c>
      <c r="D79" s="75"/>
      <c r="E79" s="75"/>
      <c r="F79" s="75"/>
      <c r="G79" s="75"/>
      <c r="H79" s="75"/>
      <c r="I79" s="76"/>
      <c r="J79" s="65" t="s">
        <v>82</v>
      </c>
      <c r="K79" s="66"/>
      <c r="L79" s="65" t="s">
        <v>2</v>
      </c>
      <c r="M79" s="77"/>
      <c r="N79" s="77"/>
      <c r="O79" s="66"/>
      <c r="P79" s="116">
        <f>P73/550000*100</f>
        <v>100</v>
      </c>
      <c r="Q79" s="116"/>
      <c r="R79" s="115"/>
      <c r="S79" s="115"/>
      <c r="T79" s="115">
        <f>P79</f>
        <v>100</v>
      </c>
      <c r="U79" s="115"/>
      <c r="V79" s="115"/>
    </row>
    <row r="80" spans="1:22" ht="33.75" customHeight="1">
      <c r="B80" s="23" t="s">
        <v>15</v>
      </c>
      <c r="C80" s="88" t="s">
        <v>44</v>
      </c>
      <c r="D80" s="88"/>
      <c r="E80" s="88"/>
      <c r="F80" s="88"/>
      <c r="G80" s="88"/>
      <c r="H80" s="88"/>
      <c r="I80" s="88"/>
      <c r="J80" s="65" t="s">
        <v>23</v>
      </c>
      <c r="K80" s="66"/>
      <c r="L80" s="65" t="s">
        <v>16</v>
      </c>
      <c r="M80" s="77"/>
      <c r="N80" s="77"/>
      <c r="O80" s="66"/>
      <c r="P80" s="88" t="s">
        <v>26</v>
      </c>
      <c r="Q80" s="88"/>
      <c r="R80" s="88" t="s">
        <v>27</v>
      </c>
      <c r="S80" s="88"/>
      <c r="T80" s="88" t="s">
        <v>45</v>
      </c>
      <c r="U80" s="88"/>
      <c r="V80" s="88"/>
    </row>
    <row r="81" spans="1:22" ht="20.100000000000001" customHeight="1">
      <c r="B81" s="23">
        <v>1</v>
      </c>
      <c r="C81" s="65">
        <v>2</v>
      </c>
      <c r="D81" s="77"/>
      <c r="E81" s="77"/>
      <c r="F81" s="77"/>
      <c r="G81" s="77"/>
      <c r="H81" s="77"/>
      <c r="I81" s="66"/>
      <c r="J81" s="65">
        <v>3</v>
      </c>
      <c r="K81" s="66"/>
      <c r="L81" s="65">
        <v>4</v>
      </c>
      <c r="M81" s="77"/>
      <c r="N81" s="77"/>
      <c r="O81" s="66"/>
      <c r="P81" s="114">
        <v>5</v>
      </c>
      <c r="Q81" s="96"/>
      <c r="R81" s="88">
        <v>6</v>
      </c>
      <c r="S81" s="88"/>
      <c r="T81" s="88">
        <v>7</v>
      </c>
      <c r="U81" s="88"/>
      <c r="V81" s="88"/>
    </row>
    <row r="82" spans="1:22" ht="20.100000000000001" customHeight="1">
      <c r="B82" s="23"/>
      <c r="C82" s="111" t="s">
        <v>58</v>
      </c>
      <c r="D82" s="112"/>
      <c r="E82" s="112"/>
      <c r="F82" s="112"/>
      <c r="G82" s="112"/>
      <c r="H82" s="112"/>
      <c r="I82" s="113"/>
      <c r="J82" s="65"/>
      <c r="K82" s="66"/>
      <c r="L82" s="65"/>
      <c r="M82" s="77"/>
      <c r="N82" s="77"/>
      <c r="O82" s="66"/>
      <c r="P82" s="114"/>
      <c r="Q82" s="96"/>
      <c r="R82" s="65"/>
      <c r="S82" s="66"/>
      <c r="T82" s="65"/>
      <c r="U82" s="77"/>
      <c r="V82" s="66"/>
    </row>
    <row r="83" spans="1:22" ht="20.100000000000001" customHeight="1">
      <c r="B83" s="24"/>
      <c r="C83" s="85" t="s">
        <v>54</v>
      </c>
      <c r="D83" s="86"/>
      <c r="E83" s="86"/>
      <c r="F83" s="86"/>
      <c r="G83" s="86"/>
      <c r="H83" s="86"/>
      <c r="I83" s="87"/>
      <c r="J83" s="65"/>
      <c r="K83" s="66"/>
      <c r="L83" s="65"/>
      <c r="M83" s="77"/>
      <c r="N83" s="77"/>
      <c r="O83" s="66"/>
      <c r="P83" s="92"/>
      <c r="Q83" s="92"/>
      <c r="R83" s="88"/>
      <c r="S83" s="88"/>
      <c r="T83" s="88"/>
      <c r="U83" s="88"/>
      <c r="V83" s="88"/>
    </row>
    <row r="84" spans="1:22" ht="20.100000000000001" customHeight="1">
      <c r="B84" s="24"/>
      <c r="C84" s="74" t="s">
        <v>1</v>
      </c>
      <c r="D84" s="75"/>
      <c r="E84" s="75"/>
      <c r="F84" s="75"/>
      <c r="G84" s="75"/>
      <c r="H84" s="75"/>
      <c r="I84" s="76"/>
      <c r="J84" s="65" t="s">
        <v>46</v>
      </c>
      <c r="K84" s="66"/>
      <c r="L84" s="65" t="s">
        <v>0</v>
      </c>
      <c r="M84" s="77"/>
      <c r="N84" s="77"/>
      <c r="O84" s="66"/>
      <c r="P84" s="63"/>
      <c r="Q84" s="96"/>
      <c r="R84" s="89">
        <f>O56</f>
        <v>7250000</v>
      </c>
      <c r="S84" s="89"/>
      <c r="T84" s="89">
        <f>P84+R84</f>
        <v>7250000</v>
      </c>
      <c r="U84" s="88"/>
      <c r="V84" s="88"/>
    </row>
    <row r="85" spans="1:22" ht="20.100000000000001" customHeight="1">
      <c r="B85" s="24"/>
      <c r="C85" s="85" t="s">
        <v>55</v>
      </c>
      <c r="D85" s="86"/>
      <c r="E85" s="86"/>
      <c r="F85" s="86"/>
      <c r="G85" s="86"/>
      <c r="H85" s="86"/>
      <c r="I85" s="87"/>
      <c r="J85" s="65"/>
      <c r="K85" s="66"/>
      <c r="L85" s="65"/>
      <c r="M85" s="77"/>
      <c r="N85" s="77"/>
      <c r="O85" s="66"/>
      <c r="P85" s="90"/>
      <c r="Q85" s="90"/>
      <c r="R85" s="88"/>
      <c r="S85" s="88"/>
      <c r="T85" s="88"/>
      <c r="U85" s="88"/>
      <c r="V85" s="88"/>
    </row>
    <row r="86" spans="1:22" ht="35.25" customHeight="1">
      <c r="B86" s="24"/>
      <c r="C86" s="74" t="s">
        <v>59</v>
      </c>
      <c r="D86" s="75"/>
      <c r="E86" s="75"/>
      <c r="F86" s="75"/>
      <c r="G86" s="75"/>
      <c r="H86" s="75"/>
      <c r="I86" s="76"/>
      <c r="J86" s="65" t="s">
        <v>28</v>
      </c>
      <c r="K86" s="66"/>
      <c r="L86" s="65" t="s">
        <v>51</v>
      </c>
      <c r="M86" s="77"/>
      <c r="N86" s="77"/>
      <c r="O86" s="66"/>
      <c r="P86" s="90"/>
      <c r="Q86" s="90"/>
      <c r="R86" s="80">
        <v>15</v>
      </c>
      <c r="S86" s="81"/>
      <c r="T86" s="117">
        <f>R86</f>
        <v>15</v>
      </c>
      <c r="U86" s="88"/>
      <c r="V86" s="88"/>
    </row>
    <row r="87" spans="1:22" ht="49.5" customHeight="1">
      <c r="B87" s="24"/>
      <c r="C87" s="74" t="s">
        <v>60</v>
      </c>
      <c r="D87" s="75"/>
      <c r="E87" s="75"/>
      <c r="F87" s="75"/>
      <c r="G87" s="75"/>
      <c r="H87" s="75"/>
      <c r="I87" s="76"/>
      <c r="J87" s="65" t="s">
        <v>28</v>
      </c>
      <c r="K87" s="66"/>
      <c r="L87" s="65" t="s">
        <v>51</v>
      </c>
      <c r="M87" s="77"/>
      <c r="N87" s="77"/>
      <c r="O87" s="66"/>
      <c r="P87" s="90"/>
      <c r="Q87" s="90"/>
      <c r="R87" s="80">
        <f>5+2</f>
        <v>7</v>
      </c>
      <c r="S87" s="81"/>
      <c r="T87" s="117">
        <f>R87</f>
        <v>7</v>
      </c>
      <c r="U87" s="88"/>
      <c r="V87" s="88"/>
    </row>
    <row r="88" spans="1:22" ht="20.100000000000001" customHeight="1">
      <c r="B88" s="24"/>
      <c r="C88" s="85" t="s">
        <v>56</v>
      </c>
      <c r="D88" s="86"/>
      <c r="E88" s="86"/>
      <c r="F88" s="86"/>
      <c r="G88" s="86"/>
      <c r="H88" s="86"/>
      <c r="I88" s="87"/>
      <c r="J88" s="65"/>
      <c r="K88" s="66"/>
      <c r="L88" s="65"/>
      <c r="M88" s="77"/>
      <c r="N88" s="77"/>
      <c r="O88" s="66"/>
      <c r="P88" s="90"/>
      <c r="Q88" s="90"/>
      <c r="R88" s="88"/>
      <c r="S88" s="88"/>
      <c r="T88" s="88"/>
      <c r="U88" s="88"/>
      <c r="V88" s="88"/>
    </row>
    <row r="89" spans="1:22" ht="33" customHeight="1">
      <c r="B89" s="24"/>
      <c r="C89" s="82" t="s">
        <v>49</v>
      </c>
      <c r="D89" s="83"/>
      <c r="E89" s="83"/>
      <c r="F89" s="83"/>
      <c r="G89" s="83"/>
      <c r="H89" s="83"/>
      <c r="I89" s="84"/>
      <c r="J89" s="65" t="s">
        <v>46</v>
      </c>
      <c r="K89" s="66"/>
      <c r="L89" s="65" t="s">
        <v>2</v>
      </c>
      <c r="M89" s="77"/>
      <c r="N89" s="77"/>
      <c r="O89" s="66"/>
      <c r="P89" s="78"/>
      <c r="Q89" s="78"/>
      <c r="R89" s="79">
        <v>466666.6667</v>
      </c>
      <c r="S89" s="79"/>
      <c r="T89" s="89">
        <f>R89</f>
        <v>466666.6667</v>
      </c>
      <c r="U89" s="89"/>
      <c r="V89" s="89"/>
    </row>
    <row r="90" spans="1:22" ht="33.75" customHeight="1">
      <c r="B90" s="24"/>
      <c r="C90" s="82" t="s">
        <v>61</v>
      </c>
      <c r="D90" s="83"/>
      <c r="E90" s="83"/>
      <c r="F90" s="83"/>
      <c r="G90" s="83"/>
      <c r="H90" s="83"/>
      <c r="I90" s="84"/>
      <c r="J90" s="65" t="s">
        <v>46</v>
      </c>
      <c r="K90" s="66"/>
      <c r="L90" s="65" t="s">
        <v>2</v>
      </c>
      <c r="M90" s="77"/>
      <c r="N90" s="77"/>
      <c r="O90" s="66"/>
      <c r="P90" s="78"/>
      <c r="Q90" s="78"/>
      <c r="R90" s="79">
        <v>35714.285709999996</v>
      </c>
      <c r="S90" s="79"/>
      <c r="T90" s="89">
        <f>R90</f>
        <v>35714.285709999996</v>
      </c>
      <c r="U90" s="89"/>
      <c r="V90" s="89"/>
    </row>
    <row r="91" spans="1:22" ht="20.100000000000001" customHeight="1">
      <c r="B91" s="24"/>
      <c r="C91" s="85" t="s">
        <v>57</v>
      </c>
      <c r="D91" s="86"/>
      <c r="E91" s="86"/>
      <c r="F91" s="86"/>
      <c r="G91" s="86"/>
      <c r="H91" s="86"/>
      <c r="I91" s="87"/>
      <c r="J91" s="65"/>
      <c r="K91" s="66"/>
      <c r="L91" s="45"/>
      <c r="M91" s="47"/>
      <c r="N91" s="47"/>
      <c r="O91" s="46"/>
      <c r="P91" s="90"/>
      <c r="Q91" s="90"/>
      <c r="R91" s="88"/>
      <c r="S91" s="88"/>
      <c r="T91" s="88"/>
      <c r="U91" s="88"/>
      <c r="V91" s="88"/>
    </row>
    <row r="92" spans="1:22" ht="33.75" customHeight="1">
      <c r="B92" s="24"/>
      <c r="C92" s="74" t="s">
        <v>52</v>
      </c>
      <c r="D92" s="75"/>
      <c r="E92" s="75"/>
      <c r="F92" s="75"/>
      <c r="G92" s="75"/>
      <c r="H92" s="75"/>
      <c r="I92" s="76"/>
      <c r="J92" s="65" t="s">
        <v>82</v>
      </c>
      <c r="K92" s="66"/>
      <c r="L92" s="65" t="s">
        <v>2</v>
      </c>
      <c r="M92" s="77"/>
      <c r="N92" s="77"/>
      <c r="O92" s="66"/>
      <c r="P92" s="90"/>
      <c r="Q92" s="90"/>
      <c r="R92" s="115">
        <v>110</v>
      </c>
      <c r="S92" s="115"/>
      <c r="T92" s="115">
        <f>R92</f>
        <v>110</v>
      </c>
      <c r="U92" s="115"/>
      <c r="V92" s="115"/>
    </row>
    <row r="93" spans="1:22" ht="6" customHeight="1">
      <c r="B93" s="42"/>
      <c r="C93" s="29"/>
      <c r="D93" s="29"/>
      <c r="E93" s="40"/>
      <c r="F93" s="40"/>
      <c r="G93" s="40"/>
      <c r="H93" s="40"/>
      <c r="I93" s="40"/>
      <c r="J93" s="40"/>
      <c r="K93" s="40"/>
      <c r="L93" s="37"/>
      <c r="M93" s="37"/>
      <c r="N93" s="37"/>
      <c r="O93" s="37"/>
      <c r="P93" s="37"/>
      <c r="Q93" s="37"/>
      <c r="R93" s="44"/>
      <c r="S93" s="44"/>
      <c r="T93" s="38"/>
      <c r="U93" s="38"/>
    </row>
    <row r="94" spans="1:22" ht="18.75">
      <c r="A94" s="19" t="s">
        <v>34</v>
      </c>
      <c r="B94" s="35"/>
      <c r="C94" s="35"/>
      <c r="D94" s="35"/>
      <c r="E94" s="35"/>
      <c r="F94" s="35"/>
      <c r="G94" s="39"/>
      <c r="H94" s="39"/>
      <c r="I94" s="27"/>
      <c r="J94" s="27"/>
      <c r="K94" s="27"/>
      <c r="L94" s="27"/>
      <c r="M94" s="27"/>
      <c r="N94" s="27"/>
    </row>
    <row r="95" spans="1:22" ht="15.75">
      <c r="A95" s="32" t="s">
        <v>13</v>
      </c>
      <c r="B95" s="32"/>
      <c r="C95" s="32"/>
      <c r="D95" s="32"/>
      <c r="I95" s="93"/>
      <c r="J95" s="93"/>
      <c r="M95" s="94" t="s">
        <v>35</v>
      </c>
      <c r="N95" s="94"/>
      <c r="O95" s="94"/>
      <c r="P95" s="94"/>
    </row>
    <row r="96" spans="1:22" ht="13.5" customHeight="1">
      <c r="A96" s="32"/>
      <c r="B96" s="32"/>
      <c r="C96" s="32"/>
      <c r="D96" s="32"/>
      <c r="I96" s="95" t="s">
        <v>18</v>
      </c>
      <c r="J96" s="95"/>
      <c r="M96" s="95" t="s">
        <v>29</v>
      </c>
      <c r="N96" s="95"/>
      <c r="O96" s="95"/>
      <c r="P96" s="95"/>
    </row>
    <row r="97" spans="1:16" ht="5.25" customHeight="1">
      <c r="A97" s="32"/>
      <c r="B97" s="32"/>
      <c r="C97" s="32"/>
      <c r="D97" s="32"/>
    </row>
    <row r="98" spans="1:16" ht="15.75">
      <c r="A98" s="19" t="s">
        <v>17</v>
      </c>
      <c r="G98" s="27"/>
      <c r="H98" s="27"/>
    </row>
    <row r="99" spans="1:16" ht="15.75">
      <c r="A99" s="19" t="s">
        <v>76</v>
      </c>
      <c r="G99" s="27"/>
      <c r="H99" s="27"/>
      <c r="L99" s="27"/>
      <c r="P99" s="59"/>
    </row>
    <row r="100" spans="1:16" ht="15.75">
      <c r="A100" s="19" t="s">
        <v>32</v>
      </c>
      <c r="I100" s="93"/>
      <c r="J100" s="93"/>
      <c r="K100" s="27"/>
      <c r="L100" s="27"/>
      <c r="M100" s="94" t="s">
        <v>33</v>
      </c>
      <c r="N100" s="94"/>
      <c r="O100" s="94"/>
      <c r="P100" s="94"/>
    </row>
    <row r="101" spans="1:16">
      <c r="I101" s="95" t="s">
        <v>18</v>
      </c>
      <c r="J101" s="95"/>
      <c r="M101" s="95" t="s">
        <v>29</v>
      </c>
      <c r="N101" s="95"/>
      <c r="O101" s="95"/>
      <c r="P101" s="95"/>
    </row>
    <row r="102" spans="1:16" ht="15.75">
      <c r="A102" s="34"/>
      <c r="B102" s="121">
        <f>L12</f>
        <v>43854</v>
      </c>
      <c r="C102" s="121"/>
    </row>
    <row r="103" spans="1:16" ht="15">
      <c r="A103" s="58" t="s">
        <v>77</v>
      </c>
      <c r="B103" s="58"/>
    </row>
    <row r="104" spans="1:16" ht="15">
      <c r="A104" s="58" t="s">
        <v>78</v>
      </c>
      <c r="B104" s="58"/>
    </row>
  </sheetData>
  <mergeCells count="223">
    <mergeCell ref="Q63:R63"/>
    <mergeCell ref="O64:P64"/>
    <mergeCell ref="I29:J29"/>
    <mergeCell ref="E29:G29"/>
    <mergeCell ref="E28:G28"/>
    <mergeCell ref="L29:V29"/>
    <mergeCell ref="L28:V28"/>
    <mergeCell ref="I28:J28"/>
    <mergeCell ref="B36:I36"/>
    <mergeCell ref="F34:G34"/>
    <mergeCell ref="C65:L65"/>
    <mergeCell ref="M61:N61"/>
    <mergeCell ref="O61:P61"/>
    <mergeCell ref="Q61:R61"/>
    <mergeCell ref="O63:P63"/>
    <mergeCell ref="X22:Y22"/>
    <mergeCell ref="X23:Y23"/>
    <mergeCell ref="X25:Y25"/>
    <mergeCell ref="X26:Y26"/>
    <mergeCell ref="X28:Y28"/>
    <mergeCell ref="X29:Y29"/>
    <mergeCell ref="B102:C102"/>
    <mergeCell ref="L12:M12"/>
    <mergeCell ref="C40:T40"/>
    <mergeCell ref="C41:T41"/>
    <mergeCell ref="B38:R38"/>
    <mergeCell ref="I101:J101"/>
    <mergeCell ref="C61:L61"/>
    <mergeCell ref="C62:L62"/>
    <mergeCell ref="C63:L63"/>
    <mergeCell ref="T89:V89"/>
    <mergeCell ref="C86:I86"/>
    <mergeCell ref="T86:V86"/>
    <mergeCell ref="P87:Q87"/>
    <mergeCell ref="C92:I92"/>
    <mergeCell ref="J92:K92"/>
    <mergeCell ref="L92:O92"/>
    <mergeCell ref="P92:Q92"/>
    <mergeCell ref="R92:S92"/>
    <mergeCell ref="T92:V92"/>
    <mergeCell ref="J91:K91"/>
    <mergeCell ref="P91:Q91"/>
    <mergeCell ref="R91:S91"/>
    <mergeCell ref="J90:K90"/>
    <mergeCell ref="C49:T49"/>
    <mergeCell ref="C56:L56"/>
    <mergeCell ref="M56:N56"/>
    <mergeCell ref="O56:P56"/>
    <mergeCell ref="Q56:R56"/>
    <mergeCell ref="R89:S89"/>
    <mergeCell ref="J86:K86"/>
    <mergeCell ref="L86:O86"/>
    <mergeCell ref="P86:Q86"/>
    <mergeCell ref="R86:S86"/>
    <mergeCell ref="T91:V91"/>
    <mergeCell ref="C89:I89"/>
    <mergeCell ref="J89:K89"/>
    <mergeCell ref="L89:O89"/>
    <mergeCell ref="P89:Q89"/>
    <mergeCell ref="C91:I91"/>
    <mergeCell ref="L85:O85"/>
    <mergeCell ref="P85:Q85"/>
    <mergeCell ref="T87:V87"/>
    <mergeCell ref="P82:Q82"/>
    <mergeCell ref="R82:S82"/>
    <mergeCell ref="T82:V82"/>
    <mergeCell ref="R85:S85"/>
    <mergeCell ref="T85:V85"/>
    <mergeCell ref="L82:O82"/>
    <mergeCell ref="L83:O83"/>
    <mergeCell ref="J79:K79"/>
    <mergeCell ref="C82:I82"/>
    <mergeCell ref="J82:K82"/>
    <mergeCell ref="C83:I83"/>
    <mergeCell ref="J83:K83"/>
    <mergeCell ref="C81:I81"/>
    <mergeCell ref="J81:K81"/>
    <mergeCell ref="C79:I79"/>
    <mergeCell ref="R83:S83"/>
    <mergeCell ref="T83:V83"/>
    <mergeCell ref="R84:S84"/>
    <mergeCell ref="T84:V84"/>
    <mergeCell ref="C84:I84"/>
    <mergeCell ref="J84:K84"/>
    <mergeCell ref="T78:V78"/>
    <mergeCell ref="T77:V77"/>
    <mergeCell ref="L79:O79"/>
    <mergeCell ref="R78:S78"/>
    <mergeCell ref="R77:S77"/>
    <mergeCell ref="P77:Q77"/>
    <mergeCell ref="T79:V79"/>
    <mergeCell ref="P79:Q79"/>
    <mergeCell ref="R79:S79"/>
    <mergeCell ref="P78:Q78"/>
    <mergeCell ref="T80:V80"/>
    <mergeCell ref="L81:O81"/>
    <mergeCell ref="P81:Q81"/>
    <mergeCell ref="R81:S81"/>
    <mergeCell ref="P80:Q80"/>
    <mergeCell ref="R80:S80"/>
    <mergeCell ref="T81:V81"/>
    <mergeCell ref="T69:V69"/>
    <mergeCell ref="T70:V70"/>
    <mergeCell ref="T72:V72"/>
    <mergeCell ref="T73:V73"/>
    <mergeCell ref="C71:V71"/>
    <mergeCell ref="P69:Q69"/>
    <mergeCell ref="R72:S72"/>
    <mergeCell ref="P70:Q70"/>
    <mergeCell ref="J72:K72"/>
    <mergeCell ref="J73:K73"/>
    <mergeCell ref="T74:V74"/>
    <mergeCell ref="T75:V75"/>
    <mergeCell ref="T76:V76"/>
    <mergeCell ref="L73:O73"/>
    <mergeCell ref="P75:Q75"/>
    <mergeCell ref="P73:Q73"/>
    <mergeCell ref="L76:O76"/>
    <mergeCell ref="L74:O74"/>
    <mergeCell ref="R76:S76"/>
    <mergeCell ref="P76:Q76"/>
    <mergeCell ref="J69:K69"/>
    <mergeCell ref="C77:I77"/>
    <mergeCell ref="J77:K77"/>
    <mergeCell ref="L77:O77"/>
    <mergeCell ref="C80:I80"/>
    <mergeCell ref="J80:K80"/>
    <mergeCell ref="L80:O80"/>
    <mergeCell ref="J78:K78"/>
    <mergeCell ref="C78:I78"/>
    <mergeCell ref="J76:K76"/>
    <mergeCell ref="O55:P55"/>
    <mergeCell ref="L75:O75"/>
    <mergeCell ref="L78:O78"/>
    <mergeCell ref="C76:I76"/>
    <mergeCell ref="C69:I69"/>
    <mergeCell ref="J70:K70"/>
    <mergeCell ref="M65:N65"/>
    <mergeCell ref="O65:P65"/>
    <mergeCell ref="C74:I74"/>
    <mergeCell ref="P74:Q74"/>
    <mergeCell ref="Q65:R65"/>
    <mergeCell ref="C75:I75"/>
    <mergeCell ref="B23:C23"/>
    <mergeCell ref="B26:C26"/>
    <mergeCell ref="B25:C25"/>
    <mergeCell ref="B28:C28"/>
    <mergeCell ref="B29:C29"/>
    <mergeCell ref="C53:L53"/>
    <mergeCell ref="C64:L64"/>
    <mergeCell ref="Q64:R64"/>
    <mergeCell ref="C70:I70"/>
    <mergeCell ref="L70:O70"/>
    <mergeCell ref="J74:K74"/>
    <mergeCell ref="C73:I73"/>
    <mergeCell ref="L72:O72"/>
    <mergeCell ref="C72:I72"/>
    <mergeCell ref="R75:S75"/>
    <mergeCell ref="R73:S73"/>
    <mergeCell ref="R74:S74"/>
    <mergeCell ref="R69:S69"/>
    <mergeCell ref="R70:S70"/>
    <mergeCell ref="L69:O69"/>
    <mergeCell ref="C55:L55"/>
    <mergeCell ref="C57:L57"/>
    <mergeCell ref="Q53:R53"/>
    <mergeCell ref="B37:Z37"/>
    <mergeCell ref="O54:P54"/>
    <mergeCell ref="M54:N54"/>
    <mergeCell ref="M53:N53"/>
    <mergeCell ref="O53:P53"/>
    <mergeCell ref="O57:P57"/>
    <mergeCell ref="M57:N57"/>
    <mergeCell ref="M101:P101"/>
    <mergeCell ref="M96:P96"/>
    <mergeCell ref="K9:Q9"/>
    <mergeCell ref="A17:R17"/>
    <mergeCell ref="A18:R18"/>
    <mergeCell ref="A19:R19"/>
    <mergeCell ref="C47:T47"/>
    <mergeCell ref="C48:T48"/>
    <mergeCell ref="B22:C22"/>
    <mergeCell ref="B32:E32"/>
    <mergeCell ref="I100:J100"/>
    <mergeCell ref="M95:P95"/>
    <mergeCell ref="M100:P100"/>
    <mergeCell ref="I95:J95"/>
    <mergeCell ref="I96:J96"/>
    <mergeCell ref="P83:Q83"/>
    <mergeCell ref="L84:O84"/>
    <mergeCell ref="P84:Q84"/>
    <mergeCell ref="C85:I85"/>
    <mergeCell ref="J85:K85"/>
    <mergeCell ref="T90:V90"/>
    <mergeCell ref="J88:K88"/>
    <mergeCell ref="P88:Q88"/>
    <mergeCell ref="T88:V88"/>
    <mergeCell ref="L88:O88"/>
    <mergeCell ref="Q54:R54"/>
    <mergeCell ref="Q57:R57"/>
    <mergeCell ref="P72:Q72"/>
    <mergeCell ref="J75:K75"/>
    <mergeCell ref="Q55:R55"/>
    <mergeCell ref="C87:I87"/>
    <mergeCell ref="L90:O90"/>
    <mergeCell ref="P90:Q90"/>
    <mergeCell ref="R90:S90"/>
    <mergeCell ref="R87:S87"/>
    <mergeCell ref="C90:I90"/>
    <mergeCell ref="C88:I88"/>
    <mergeCell ref="R88:S88"/>
    <mergeCell ref="J87:K87"/>
    <mergeCell ref="L87:O87"/>
    <mergeCell ref="M63:N63"/>
    <mergeCell ref="M64:N64"/>
    <mergeCell ref="O62:P62"/>
    <mergeCell ref="Q62:R62"/>
    <mergeCell ref="M62:N62"/>
    <mergeCell ref="F26:L26"/>
    <mergeCell ref="C54:L54"/>
    <mergeCell ref="F32:G32"/>
    <mergeCell ref="F33:G33"/>
    <mergeCell ref="M55:N55"/>
  </mergeCells>
  <phoneticPr fontId="18" type="noConversion"/>
  <pageMargins left="0.19685039370078741" right="0.19685039370078741" top="0.19685039370078741" bottom="0.19685039370078741" header="0.51181102362204722" footer="0.51181102362204722"/>
  <pageSetup paperSize="9" scale="71" orientation="landscape" verticalDpi="0" r:id="rId1"/>
  <headerFooter alignWithMargins="0"/>
  <rowBreaks count="2" manualBreakCount="2">
    <brk id="41" max="25" man="1"/>
    <brk id="7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1217640</vt:lpstr>
      <vt:lpstr>'1217640'!Область_друку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Ліщук Петро Андрійович</cp:lastModifiedBy>
  <cp:lastPrinted>2020-02-17T14:29:45Z</cp:lastPrinted>
  <dcterms:created xsi:type="dcterms:W3CDTF">2013-03-19T08:17:06Z</dcterms:created>
  <dcterms:modified xsi:type="dcterms:W3CDTF">2020-02-17T14:29:53Z</dcterms:modified>
</cp:coreProperties>
</file>