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Відкриті дані паспорти і звіти\ЖКГ паспорти\"/>
    </mc:Choice>
  </mc:AlternateContent>
  <bookViews>
    <workbookView xWindow="0" yWindow="0" windowWidth="24000" windowHeight="9780"/>
  </bookViews>
  <sheets>
    <sheet name="1217670" sheetId="29" r:id="rId1"/>
  </sheets>
  <definedNames>
    <definedName name="_xlnm.Print_Area" localSheetId="0">'1217670'!$A$1:$Z$148</definedName>
  </definedNames>
  <calcPr calcId="152511"/>
  <fileRecoveryPr repairLoad="1"/>
</workbook>
</file>

<file path=xl/calcChain.xml><?xml version="1.0" encoding="utf-8"?>
<calcChain xmlns="http://schemas.openxmlformats.org/spreadsheetml/2006/main">
  <c r="W108" i="29" l="1"/>
  <c r="Q57" i="29"/>
  <c r="S57" i="29" s="1"/>
  <c r="S56" i="29" s="1"/>
  <c r="Q58" i="29"/>
  <c r="S58" i="29" s="1"/>
  <c r="Q65" i="29"/>
  <c r="Q64" i="29" s="1"/>
  <c r="T106" i="29" s="1"/>
  <c r="W106" i="29" s="1"/>
  <c r="Q73" i="29"/>
  <c r="Q75" i="29"/>
  <c r="S75" i="29" s="1"/>
  <c r="Q78" i="29"/>
  <c r="S77" i="29"/>
  <c r="S61" i="29"/>
  <c r="S62" i="29"/>
  <c r="S63" i="29"/>
  <c r="B146" i="29"/>
  <c r="S60" i="29"/>
  <c r="S59" i="29"/>
  <c r="V134" i="29"/>
  <c r="U134" i="29"/>
  <c r="V117" i="29"/>
  <c r="U117" i="29"/>
  <c r="T115" i="29"/>
  <c r="W115" i="29" s="1"/>
  <c r="W117" i="29"/>
  <c r="S78" i="29"/>
  <c r="S79" i="29"/>
  <c r="S80" i="29"/>
  <c r="S72" i="29"/>
  <c r="S68" i="29"/>
  <c r="S69" i="29"/>
  <c r="S70" i="29"/>
  <c r="S71" i="29"/>
  <c r="S73" i="29"/>
  <c r="S74" i="29"/>
  <c r="S76" i="29"/>
  <c r="S66" i="29"/>
  <c r="S67" i="29"/>
  <c r="T132" i="29"/>
  <c r="W132" i="29" s="1"/>
  <c r="W134" i="29"/>
  <c r="S65" i="29"/>
  <c r="S64" i="29"/>
  <c r="W126" i="29"/>
  <c r="W100" i="29"/>
  <c r="Q56" i="29" l="1"/>
  <c r="T124" i="29"/>
  <c r="W124" i="29" s="1"/>
  <c r="Q81" i="29" l="1"/>
  <c r="T98" i="29"/>
  <c r="W98" i="29" s="1"/>
  <c r="F31" i="29" l="1"/>
  <c r="F29" i="29" s="1"/>
  <c r="Q87" i="29"/>
  <c r="S81" i="29"/>
  <c r="Q88" i="29" l="1"/>
  <c r="S88" i="29" s="1"/>
  <c r="S87" i="29"/>
</calcChain>
</file>

<file path=xl/sharedStrings.xml><?xml version="1.0" encoding="utf-8"?>
<sst xmlns="http://schemas.openxmlformats.org/spreadsheetml/2006/main" count="201" uniqueCount="122">
  <si>
    <t>співвідношення  суми поповнення статутного капіталу до розміру статутного капіталу на початок року</t>
  </si>
  <si>
    <t>Програма утримання та розвитку житлово-комунального господарства та благоустрою м.Хмельницького на 2017-2020 роки</t>
  </si>
  <si>
    <t>Завдання 1. Внески до статутного капіталу Хмельницького комунального підприємства "Спецкомунтранс"</t>
  </si>
  <si>
    <t>0490</t>
  </si>
  <si>
    <t>розрахунково</t>
  </si>
  <si>
    <t>(найменування головного розпорядника коштів місцевого бюджету)</t>
  </si>
  <si>
    <t>ПАСПОРТ</t>
  </si>
  <si>
    <t>бюджетної програми місцевого</t>
  </si>
  <si>
    <t>1.</t>
  </si>
  <si>
    <t>2.</t>
  </si>
  <si>
    <t>3.</t>
  </si>
  <si>
    <t>4.</t>
  </si>
  <si>
    <t>5.</t>
  </si>
  <si>
    <t>6.</t>
  </si>
  <si>
    <t>7.</t>
  </si>
  <si>
    <t>С. Ямчук</t>
  </si>
  <si>
    <t>Хмельницької міської ради</t>
  </si>
  <si>
    <t>Усього</t>
  </si>
  <si>
    <t>№ з/п</t>
  </si>
  <si>
    <t>Джерело інформації</t>
  </si>
  <si>
    <t>ПОГОДЖЕНО</t>
  </si>
  <si>
    <t>%</t>
  </si>
  <si>
    <t>(підпис)</t>
  </si>
  <si>
    <r>
      <t xml:space="preserve">Наказ </t>
    </r>
    <r>
      <rPr>
        <sz val="12"/>
        <rFont val="Times New Roman"/>
        <family val="1"/>
        <charset val="204"/>
      </rPr>
      <t xml:space="preserve">/ розпорядчий документ </t>
    </r>
  </si>
  <si>
    <t>Затверджено</t>
  </si>
  <si>
    <t>Наказ Міністерства фінансів України</t>
  </si>
  <si>
    <t>9.</t>
  </si>
  <si>
    <t>10.</t>
  </si>
  <si>
    <t>Одиниця виміру</t>
  </si>
  <si>
    <t>26 серпня 2014 року № 836</t>
  </si>
  <si>
    <t>Обсяг бюджетних призначень/ бюджетних асигнувань</t>
  </si>
  <si>
    <t>Загальний фонд</t>
  </si>
  <si>
    <t>Спеціальний фонд</t>
  </si>
  <si>
    <t xml:space="preserve">Внески до статутного капіталу суб’єктів господарювання </t>
  </si>
  <si>
    <t>Завдання 2. Внески до статутного капіталу міського комунального підприємства  "Хмельницькводоканал"</t>
  </si>
  <si>
    <t>(ініціали та прізвище)</t>
  </si>
  <si>
    <t>Підтримка підприємств  комунальної форми власності</t>
  </si>
  <si>
    <t>Начальник фінансового управління</t>
  </si>
  <si>
    <t xml:space="preserve">ЗАТВЕРДЖЕНО </t>
  </si>
  <si>
    <t>управління житлово-комунального господарства Хмельницької міської ради</t>
  </si>
  <si>
    <t>співвідношення суми поповнення статутного капіталу до розміру статутного капіталу на початок року</t>
  </si>
  <si>
    <t>(у редакції наказу Міністерства фінансів України</t>
  </si>
  <si>
    <t>гривень, у тому числі</t>
  </si>
  <si>
    <t xml:space="preserve">гривень </t>
  </si>
  <si>
    <t>гривень.</t>
  </si>
  <si>
    <t>Завдання</t>
  </si>
  <si>
    <t>Напрями використання бюджетних коштів</t>
  </si>
  <si>
    <t>Найменування місцевої/ регіональної програми</t>
  </si>
  <si>
    <t xml:space="preserve">Показник </t>
  </si>
  <si>
    <t>затрат</t>
  </si>
  <si>
    <t>якості</t>
  </si>
  <si>
    <t>грн.</t>
  </si>
  <si>
    <t>Внески до статутного капіталу Хмельницького комунального підприємства "Спецкомунтранс"</t>
  </si>
  <si>
    <t>Внески до статутного капіталу міського комунального підприємства  "Хмельницькводоканал"</t>
  </si>
  <si>
    <t>Будівництво вуличних мереж водовідведення по вул. О. Кошового та Черняховського у м. Хмельницький</t>
  </si>
  <si>
    <t>Внески до статутного капіталу міського комунального підприємства по утриманню нежитлових приміщень комунальної власності</t>
  </si>
  <si>
    <t>специфікація/ комерційна пропозиція, кошторис</t>
  </si>
  <si>
    <t>Виготовлення проектно-кошторисної документації з будівництва сучасних каналізаційних очисних споруд господарсько-побутових стоків м. Хмельницький, вул. Вінницьке шосе, 135</t>
  </si>
  <si>
    <t>зведений кошторисний розрахунок</t>
  </si>
  <si>
    <t>від 29 грудня 2018 року № 1209 )</t>
  </si>
  <si>
    <t xml:space="preserve">загального фонду - </t>
  </si>
  <si>
    <t xml:space="preserve">та спеціального фонду - 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</si>
  <si>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</si>
  <si>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</si>
  <si>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8.</t>
  </si>
  <si>
    <t>Підстави для виконання бюджетної програми</t>
  </si>
  <si>
    <t>Мета бюджетної програми</t>
  </si>
  <si>
    <t>Завдання бюджетної програми</t>
  </si>
  <si>
    <t>гривень</t>
  </si>
  <si>
    <t>Перелік місцевих/ регіональних програм, що виконуються у складі бюджетної програми</t>
  </si>
  <si>
    <t>11.</t>
  </si>
  <si>
    <t>Результативні показники бюджетної програми</t>
  </si>
  <si>
    <t>Фінансове управління Хмельницької міської ради</t>
  </si>
  <si>
    <t>Дата погодження</t>
  </si>
  <si>
    <t>М.П.</t>
  </si>
  <si>
    <t>Створення умов для сталого функціонування комунальних підприємств та надання послуг населенню</t>
  </si>
  <si>
    <t>проетно-кошторисна документація, лист- звернення</t>
  </si>
  <si>
    <t>Начальник управління житлово-комунального господарства</t>
  </si>
  <si>
    <t>В. Новачок</t>
  </si>
  <si>
    <t>бюджету на 2020 рік</t>
  </si>
  <si>
    <t xml:space="preserve">Виконання робіт по виносу газопроводу високого тиску з тіла полігону твердих побутових відходів  м. Хмельницького  </t>
  </si>
  <si>
    <t xml:space="preserve">Будівництво водопроводу діаметром 160 мм по вул. С. Бандери, 42 в м. Хмельницький </t>
  </si>
  <si>
    <t xml:space="preserve">Реконструкція ділянки водопроводу по вул. Львівське шосе, 14 в м. Хмельницький </t>
  </si>
  <si>
    <t>Капітальний ремонт насосного агрегату №2 на ГКНС по вул. Трудова, 6Б у м. Хмельницький</t>
  </si>
  <si>
    <t>Будівництво зовнішніх мереж водопостачання вул. Ващука, вул. Ігнатенка, вул. Правика, вул. Кібенка, пров. Правика, пров. Ващука, пров. Кібенка житлового масиву “Прометей” в  м. Хмельницький</t>
  </si>
  <si>
    <t xml:space="preserve">Реконструкція газових мереж з встановленням вузла обліку газу </t>
  </si>
  <si>
    <t>Внески до статутного капіталу комунального підприємства "Чайка"</t>
  </si>
  <si>
    <t>Капітальний ремонт приміщень першого поверху по вул. Кам'янецькій, 47 в м. Хмельницькому</t>
  </si>
  <si>
    <t>обсяг видатків на виготовлення ПКД на будівництво очисних споруд, мереж каналізації, реконструкція ділянки водопроводу, капітальний ремонт насосного агрегату, будівництво вуличних мереж водопостачання</t>
  </si>
  <si>
    <t xml:space="preserve">Завдання 3.  Внески до статутного капіталу спеціалізованого комунального підприємства "Хмельницька міська ритуальна служба" </t>
  </si>
  <si>
    <t>обсяг видатків на асфальтобетонне покриття на кладовищах «Ружична» та «Ракове»</t>
  </si>
  <si>
    <t>Завдання 4.  Внески до статутного капіталу комунального підприємства "Чайка"</t>
  </si>
  <si>
    <t xml:space="preserve">обсяг видатків на ремонт лазні, реконструкцію газових мереж </t>
  </si>
  <si>
    <t>Завдання 5.  Внески до статутного капіталу міського комунального підприємства по утриманню нежитлових приміщень комунальної власності</t>
  </si>
  <si>
    <t>обсяг видатків на капітальний ремонт приміщень, реконструкцію нежитлового приміщення</t>
  </si>
  <si>
    <t>(код Програмної класифікації видатків  та кредитування місцевого бюджету)</t>
  </si>
  <si>
    <t>03356163</t>
  </si>
  <si>
    <t>(код за ЄДРПОУ)</t>
  </si>
  <si>
    <t>(код бюджету)</t>
  </si>
  <si>
    <t>(код Типової  програмної класифікації видатків  та кредитування місцевого бюджету)</t>
  </si>
  <si>
    <t>(код Фунціональної  класифікації видатків 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</si>
  <si>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</si>
  <si>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 xml:space="preserve">Завдання 3. Внески до статутного капіталу спеціалізованого комунального підприємства "Хмельницька міська ритуальна служба" </t>
  </si>
  <si>
    <t>Завдання 4. Внески до статутного капіталу комунального підприємства "Чайка"</t>
  </si>
  <si>
    <t>Завдання 5. Внески до статутного капіталу міського комунального підприємства по утриманню нежитлових приміщень комунальної власності</t>
  </si>
  <si>
    <t xml:space="preserve">Реконструкція нежитлового приміщення за адресою вул. Героїв Майдану, 12 у м. Хмельницький </t>
  </si>
  <si>
    <t>Конституція України, Бюджетний кодекс України, Закон України "Про Державний бюджет України на 2020 рік", Наказ Міністерства фінансів України від 26.08.2014 року № 836 „Про деякі питання запровадження програмно-цільового методу складання та виконання місцевих бюджетів” (із змінами, внесеними згідно з Наказом Міністерства фінансів № 336 від 07.08.2019), Програма утримання та розвитку житлово-комунального господарства та благоустрою м. Хмельницького на 2017-2020 роки, Програма економічного та соціального розвитку міста Хмельницького на 2020 рік, рішення сесії Хмельницької міської ради від 11.12.2019 р. № 6 "Про бюджет міста Хмельницького на 2020 рік"</t>
  </si>
  <si>
    <t xml:space="preserve">Внески до статутного капіталу спеціалізованого комунального підприємства "Хмельницька міська ритуальна служба" </t>
  </si>
  <si>
    <t xml:space="preserve">Виконання робіт по реконструкції полігону твердих побутових відходів з метою запобігання виникнення надзвичайної екологічної ситуації за адресою м. Хмельницький, вул. Проспект Миру,7 </t>
  </si>
  <si>
    <t xml:space="preserve">Оцінка впливу на довкілля для об`єкту переробки відходів (ОВД) </t>
  </si>
  <si>
    <t>Реконструкція полігону твердих побутових відходів з метою запобігання виникнення надзвичайної екологічної ситуації за адресою м. Хмельницький, вул. Проспект Миру, 7 розробка розділу  "Проект організації будівництва"</t>
  </si>
  <si>
    <t xml:space="preserve">Реконструкція полігону твердих побутових відходів за адресою м. Хмельницький, вул. Проспект Миру, 7. Містобудівний розрахунок </t>
  </si>
  <si>
    <t xml:space="preserve">Реконструкція туалету загального користування по вул. Проскурівській, 40-Б в м. Хмельницькому </t>
  </si>
  <si>
    <t xml:space="preserve">Придбання біотуалетів </t>
  </si>
  <si>
    <t xml:space="preserve">Будівництво вуличних мереж водовідведення напірних каналізаційних колекторів, каналізаційно-насосної станції, електропостачання КНС мікрорайон Дубове у м. Хмельницький </t>
  </si>
  <si>
    <t xml:space="preserve">Будівництво мережі каналізації від вул. Польова, 51 на пров. Ентузіастів до вул. Івана Павла ІІ, 5 м.р. Гречани м. Хмельницький </t>
  </si>
  <si>
    <t xml:space="preserve">Капітальні видатки </t>
  </si>
  <si>
    <t>Капітальний ремонт пішохідних доріжок на кладовищах «Ружична» та «Ракове»</t>
  </si>
  <si>
    <t>(найменування відповідального виконавця)</t>
  </si>
  <si>
    <t>22201100000</t>
  </si>
  <si>
    <t>обсяг видатків на виконання робіт по виносу газопроводу високого тиску з тіла полігону ТПВ, початок виконання робіт по реконструкції полігону, проведення ОВД для об`єкту переробки відходів, розробка розділу "Проект організації будівництва",  виготовлення містобудівного розрахунку, реконструкція туалету загального користування,придбання біотуалетів пластикових</t>
  </si>
  <si>
    <t>№ 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</si>
</sst>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8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color indexed="8"/>
      <name val="Arial1"/>
      <charset val="204"/>
    </font>
    <font>
      <b/>
      <sz val="15"/>
      <color indexed="45"/>
      <name val="Calibri"/>
      <family val="2"/>
      <charset val="204"/>
    </font>
    <font>
      <b/>
      <sz val="13"/>
      <color indexed="45"/>
      <name val="Calibri"/>
      <family val="2"/>
      <charset val="204"/>
    </font>
    <font>
      <b/>
      <sz val="11"/>
      <color indexed="45"/>
      <name val="Calibri"/>
      <family val="2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u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12"/>
      <name val="Times New Roman"/>
      <family val="1"/>
      <charset val="204"/>
    </font>
    <font>
      <sz val="10"/>
      <name val="Arial Cyr"/>
      <charset val="204"/>
    </font>
    <font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Arial"/>
      <family val="2"/>
      <charset val="204"/>
    </font>
    <font>
      <sz val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9"/>
      <name val="Times New Roman"/>
      <family val="1"/>
      <charset val="204"/>
    </font>
    <font>
      <sz val="8"/>
      <color indexed="9"/>
      <name val="Arial"/>
      <family val="2"/>
      <charset val="204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indexed="38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</borders>
  <cellStyleXfs count="14">
    <xf numFmtId="0" fontId="0" fillId="0" borderId="0"/>
    <xf numFmtId="0" fontId="2" fillId="0" borderId="0" applyBorder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0"/>
    <xf numFmtId="0" fontId="28" fillId="0" borderId="0"/>
    <xf numFmtId="0" fontId="1" fillId="0" borderId="0"/>
    <xf numFmtId="0" fontId="13" fillId="0" borderId="0"/>
    <xf numFmtId="0" fontId="13" fillId="0" borderId="0"/>
    <xf numFmtId="0" fontId="6" fillId="0" borderId="0">
      <alignment horizontal="left"/>
    </xf>
    <xf numFmtId="0" fontId="13" fillId="0" borderId="0"/>
    <xf numFmtId="0" fontId="13" fillId="0" borderId="0"/>
  </cellStyleXfs>
  <cellXfs count="174">
    <xf numFmtId="0" fontId="0" fillId="0" borderId="0" xfId="0" applyAlignment="1">
      <alignment horizontal="left"/>
    </xf>
    <xf numFmtId="0" fontId="14" fillId="0" borderId="0" xfId="13" applyFont="1" applyAlignment="1"/>
    <xf numFmtId="0" fontId="13" fillId="0" borderId="0" xfId="13"/>
    <xf numFmtId="0" fontId="7" fillId="0" borderId="0" xfId="13" applyFont="1" applyAlignment="1"/>
    <xf numFmtId="0" fontId="9" fillId="0" borderId="0" xfId="13" applyFont="1" applyAlignment="1"/>
    <xf numFmtId="0" fontId="13" fillId="0" borderId="0" xfId="13" applyBorder="1"/>
    <xf numFmtId="0" fontId="8" fillId="0" borderId="4" xfId="13" applyFont="1" applyBorder="1" applyAlignment="1"/>
    <xf numFmtId="0" fontId="7" fillId="0" borderId="0" xfId="13" applyFont="1" applyBorder="1" applyAlignment="1"/>
    <xf numFmtId="0" fontId="10" fillId="0" borderId="0" xfId="13" applyFont="1" applyBorder="1" applyAlignment="1">
      <alignment vertical="center"/>
    </xf>
    <xf numFmtId="0" fontId="7" fillId="0" borderId="4" xfId="13" applyFont="1" applyBorder="1" applyAlignment="1"/>
    <xf numFmtId="0" fontId="7" fillId="0" borderId="0" xfId="13" applyFont="1" applyAlignment="1">
      <alignment horizontal="center"/>
    </xf>
    <xf numFmtId="4" fontId="12" fillId="0" borderId="0" xfId="13" applyNumberFormat="1" applyFont="1" applyBorder="1" applyAlignment="1">
      <alignment vertical="center"/>
    </xf>
    <xf numFmtId="2" fontId="12" fillId="0" borderId="0" xfId="13" applyNumberFormat="1" applyFont="1" applyBorder="1" applyAlignment="1">
      <alignment vertical="center"/>
    </xf>
    <xf numFmtId="0" fontId="7" fillId="0" borderId="0" xfId="13" applyFont="1" applyAlignment="1">
      <alignment horizontal="center" vertical="justify"/>
    </xf>
    <xf numFmtId="0" fontId="7" fillId="0" borderId="0" xfId="13" applyFont="1"/>
    <xf numFmtId="0" fontId="7" fillId="0" borderId="0" xfId="11" applyFont="1" applyAlignment="1">
      <alignment horizontal="center"/>
    </xf>
    <xf numFmtId="0" fontId="7" fillId="0" borderId="0" xfId="11" applyFont="1" applyAlignment="1"/>
    <xf numFmtId="0" fontId="7" fillId="0" borderId="0" xfId="11" applyFont="1" applyBorder="1" applyAlignment="1"/>
    <xf numFmtId="14" fontId="7" fillId="0" borderId="0" xfId="13" applyNumberFormat="1" applyFont="1" applyFill="1" applyAlignment="1">
      <alignment horizontal="center"/>
    </xf>
    <xf numFmtId="0" fontId="7" fillId="0" borderId="0" xfId="11" applyFont="1" applyBorder="1" applyAlignment="1">
      <alignment horizontal="left" vertical="center" wrapText="1"/>
    </xf>
    <xf numFmtId="0" fontId="7" fillId="0" borderId="0" xfId="13" applyFont="1" applyBorder="1"/>
    <xf numFmtId="1" fontId="7" fillId="0" borderId="5" xfId="11" applyNumberFormat="1" applyFont="1" applyBorder="1" applyAlignment="1">
      <alignment horizontal="center" vertical="center" wrapText="1"/>
    </xf>
    <xf numFmtId="0" fontId="7" fillId="0" borderId="5" xfId="11" applyFont="1" applyBorder="1" applyAlignment="1">
      <alignment horizontal="center" vertical="center" wrapText="1"/>
    </xf>
    <xf numFmtId="0" fontId="0" fillId="0" borderId="0" xfId="0" applyAlignment="1"/>
    <xf numFmtId="0" fontId="11" fillId="0" borderId="5" xfId="11" applyFont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15" fillId="0" borderId="0" xfId="13" applyFont="1" applyAlignment="1">
      <alignment horizontal="right"/>
    </xf>
    <xf numFmtId="0" fontId="7" fillId="0" borderId="0" xfId="11" applyFont="1" applyBorder="1" applyAlignment="1">
      <alignment horizontal="center" vertical="center" wrapText="1"/>
    </xf>
    <xf numFmtId="0" fontId="0" fillId="0" borderId="5" xfId="0" applyBorder="1" applyAlignment="1">
      <alignment horizontal="left"/>
    </xf>
    <xf numFmtId="0" fontId="15" fillId="0" borderId="4" xfId="13" applyFont="1" applyBorder="1" applyAlignment="1"/>
    <xf numFmtId="0" fontId="0" fillId="0" borderId="0" xfId="0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0" fillId="0" borderId="6" xfId="0" applyBorder="1" applyAlignment="1">
      <alignment horizontal="left"/>
    </xf>
    <xf numFmtId="0" fontId="16" fillId="0" borderId="0" xfId="0" applyFont="1" applyAlignment="1"/>
    <xf numFmtId="0" fontId="7" fillId="0" borderId="0" xfId="13" applyFont="1" applyFill="1" applyBorder="1" applyAlignment="1" applyProtection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19" fillId="0" borderId="0" xfId="0" applyFont="1" applyBorder="1" applyAlignment="1"/>
    <xf numFmtId="0" fontId="7" fillId="0" borderId="0" xfId="0" applyFont="1" applyBorder="1" applyAlignment="1">
      <alignment horizontal="left"/>
    </xf>
    <xf numFmtId="2" fontId="7" fillId="0" borderId="0" xfId="0" applyNumberFormat="1" applyFont="1" applyBorder="1" applyAlignment="1">
      <alignment horizontal="center" vertical="center" wrapText="1"/>
    </xf>
    <xf numFmtId="0" fontId="7" fillId="0" borderId="7" xfId="11" applyFont="1" applyBorder="1" applyAlignment="1">
      <alignment horizontal="center" vertical="center" wrapText="1"/>
    </xf>
    <xf numFmtId="1" fontId="11" fillId="0" borderId="5" xfId="11" applyNumberFormat="1" applyFont="1" applyBorder="1" applyAlignment="1">
      <alignment horizontal="center" vertical="center" wrapText="1"/>
    </xf>
    <xf numFmtId="0" fontId="17" fillId="2" borderId="0" xfId="0" applyFont="1" applyFill="1" applyBorder="1" applyAlignment="1">
      <alignment vertical="center" wrapText="1"/>
    </xf>
    <xf numFmtId="0" fontId="8" fillId="0" borderId="0" xfId="0" applyFont="1" applyAlignment="1">
      <alignment horizontal="left"/>
    </xf>
    <xf numFmtId="0" fontId="11" fillId="0" borderId="7" xfId="0" applyFont="1" applyBorder="1" applyAlignment="1">
      <alignment vertical="center" wrapText="1"/>
    </xf>
    <xf numFmtId="0" fontId="11" fillId="0" borderId="8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7" fillId="0" borderId="5" xfId="11" applyFont="1" applyBorder="1" applyAlignment="1">
      <alignment horizontal="left" vertical="center" wrapText="1"/>
    </xf>
    <xf numFmtId="0" fontId="7" fillId="0" borderId="0" xfId="11" applyFont="1" applyBorder="1" applyAlignment="1">
      <alignment vertical="center" wrapText="1"/>
    </xf>
    <xf numFmtId="2" fontId="7" fillId="0" borderId="0" xfId="0" applyNumberFormat="1" applyFont="1" applyBorder="1" applyAlignment="1">
      <alignment horizontal="center" vertical="center"/>
    </xf>
    <xf numFmtId="14" fontId="7" fillId="0" borderId="0" xfId="13" applyNumberFormat="1" applyFont="1" applyFill="1" applyBorder="1" applyAlignment="1"/>
    <xf numFmtId="14" fontId="21" fillId="0" borderId="0" xfId="13" applyNumberFormat="1" applyFont="1" applyFill="1" applyBorder="1" applyAlignment="1"/>
    <xf numFmtId="0" fontId="22" fillId="0" borderId="0" xfId="0" applyFont="1" applyBorder="1" applyAlignment="1">
      <alignment horizontal="left"/>
    </xf>
    <xf numFmtId="14" fontId="7" fillId="0" borderId="0" xfId="13" applyNumberFormat="1" applyFont="1" applyFill="1" applyBorder="1" applyAlignment="1">
      <alignment horizontal="left"/>
    </xf>
    <xf numFmtId="14" fontId="7" fillId="0" borderId="0" xfId="13" applyNumberFormat="1" applyFont="1" applyFill="1" applyBorder="1" applyAlignment="1">
      <alignment horizontal="center"/>
    </xf>
    <xf numFmtId="0" fontId="25" fillId="0" borderId="5" xfId="11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/>
    </xf>
    <xf numFmtId="0" fontId="26" fillId="0" borderId="5" xfId="11" applyFont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0" fontId="27" fillId="0" borderId="0" xfId="13" applyFont="1" applyBorder="1" applyAlignment="1">
      <alignment vertical="center"/>
    </xf>
    <xf numFmtId="0" fontId="7" fillId="0" borderId="0" xfId="13" applyFont="1" applyBorder="1" applyAlignment="1">
      <alignment vertical="top" wrapText="1"/>
    </xf>
    <xf numFmtId="1" fontId="7" fillId="0" borderId="0" xfId="11" applyNumberFormat="1" applyFont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14" fontId="27" fillId="0" borderId="6" xfId="0" applyNumberFormat="1" applyFont="1" applyBorder="1" applyAlignment="1">
      <alignment horizontal="left"/>
    </xf>
    <xf numFmtId="0" fontId="7" fillId="0" borderId="7" xfId="11" applyFont="1" applyBorder="1" applyAlignment="1">
      <alignment horizontal="center" vertical="center" wrapText="1"/>
    </xf>
    <xf numFmtId="0" fontId="7" fillId="0" borderId="8" xfId="11" applyFont="1" applyBorder="1" applyAlignment="1">
      <alignment horizontal="center" vertical="center" wrapText="1"/>
    </xf>
    <xf numFmtId="0" fontId="7" fillId="0" borderId="9" xfId="1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" fontId="11" fillId="0" borderId="7" xfId="0" applyNumberFormat="1" applyFont="1" applyBorder="1" applyAlignment="1">
      <alignment horizontal="center" vertical="center"/>
    </xf>
    <xf numFmtId="4" fontId="11" fillId="0" borderId="9" xfId="0" applyNumberFormat="1" applyFont="1" applyBorder="1" applyAlignment="1">
      <alignment horizontal="center" vertical="center"/>
    </xf>
    <xf numFmtId="4" fontId="17" fillId="2" borderId="7" xfId="0" applyNumberFormat="1" applyFont="1" applyFill="1" applyBorder="1" applyAlignment="1">
      <alignment horizontal="center" vertical="center" wrapText="1"/>
    </xf>
    <xf numFmtId="4" fontId="17" fillId="2" borderId="9" xfId="0" applyNumberFormat="1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0" xfId="13" applyFont="1" applyFill="1" applyBorder="1" applyAlignment="1">
      <alignment horizontal="left" vertical="center" wrapText="1"/>
    </xf>
    <xf numFmtId="4" fontId="7" fillId="0" borderId="10" xfId="13" applyNumberFormat="1" applyFont="1" applyBorder="1" applyAlignment="1">
      <alignment horizontal="center" vertical="center"/>
    </xf>
    <xf numFmtId="4" fontId="17" fillId="0" borderId="7" xfId="0" applyNumberFormat="1" applyFont="1" applyFill="1" applyBorder="1" applyAlignment="1">
      <alignment horizontal="center" vertical="center"/>
    </xf>
    <xf numFmtId="4" fontId="17" fillId="0" borderId="9" xfId="0" applyNumberFormat="1" applyFont="1" applyFill="1" applyBorder="1" applyAlignment="1">
      <alignment horizontal="center" vertical="center"/>
    </xf>
    <xf numFmtId="0" fontId="11" fillId="0" borderId="7" xfId="10" applyFont="1" applyFill="1" applyBorder="1" applyAlignment="1">
      <alignment horizontal="center" vertical="center" wrapText="1"/>
    </xf>
    <xf numFmtId="0" fontId="11" fillId="0" borderId="9" xfId="10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7" fillId="0" borderId="5" xfId="11" applyFont="1" applyBorder="1" applyAlignment="1">
      <alignment horizontal="left" vertical="center" wrapText="1"/>
    </xf>
    <xf numFmtId="0" fontId="11" fillId="0" borderId="5" xfId="10" applyFont="1" applyFill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17" fillId="2" borderId="5" xfId="0" applyFont="1" applyFill="1" applyBorder="1" applyAlignment="1">
      <alignment horizontal="left" vertical="center" wrapText="1"/>
    </xf>
    <xf numFmtId="0" fontId="7" fillId="0" borderId="5" xfId="6" applyFont="1" applyFill="1" applyBorder="1" applyAlignment="1">
      <alignment horizontal="left" vertical="center" wrapText="1"/>
    </xf>
    <xf numFmtId="4" fontId="11" fillId="0" borderId="7" xfId="11" applyNumberFormat="1" applyFont="1" applyBorder="1" applyAlignment="1">
      <alignment horizontal="center" vertical="center" wrapText="1"/>
    </xf>
    <xf numFmtId="4" fontId="11" fillId="0" borderId="9" xfId="11" applyNumberFormat="1" applyFont="1" applyBorder="1" applyAlignment="1">
      <alignment horizontal="center" vertical="center" wrapText="1"/>
    </xf>
    <xf numFmtId="4" fontId="11" fillId="0" borderId="5" xfId="11" applyNumberFormat="1" applyFont="1" applyBorder="1" applyAlignment="1">
      <alignment horizontal="center" vertical="center" wrapText="1"/>
    </xf>
    <xf numFmtId="4" fontId="7" fillId="0" borderId="5" xfId="11" applyNumberFormat="1" applyFont="1" applyBorder="1" applyAlignment="1">
      <alignment horizontal="center" vertical="center" wrapText="1"/>
    </xf>
    <xf numFmtId="4" fontId="7" fillId="2" borderId="7" xfId="12" applyNumberFormat="1" applyFont="1" applyFill="1" applyBorder="1" applyAlignment="1">
      <alignment horizontal="center" vertical="center" wrapText="1"/>
    </xf>
    <xf numFmtId="4" fontId="7" fillId="2" borderId="9" xfId="12" applyNumberFormat="1" applyFont="1" applyFill="1" applyBorder="1" applyAlignment="1">
      <alignment horizontal="center" vertical="center" wrapText="1"/>
    </xf>
    <xf numFmtId="4" fontId="11" fillId="2" borderId="7" xfId="12" applyNumberFormat="1" applyFont="1" applyFill="1" applyBorder="1" applyAlignment="1">
      <alignment horizontal="center" vertical="center" wrapText="1"/>
    </xf>
    <xf numFmtId="4" fontId="11" fillId="2" borderId="9" xfId="12" applyNumberFormat="1" applyFont="1" applyFill="1" applyBorder="1" applyAlignment="1">
      <alignment horizontal="center" vertical="center" wrapText="1"/>
    </xf>
    <xf numFmtId="0" fontId="20" fillId="0" borderId="5" xfId="7" applyFont="1" applyFill="1" applyBorder="1" applyAlignment="1">
      <alignment horizontal="left" vertical="center" wrapText="1"/>
    </xf>
    <xf numFmtId="0" fontId="17" fillId="0" borderId="5" xfId="6" applyFont="1" applyFill="1" applyBorder="1" applyAlignment="1">
      <alignment horizontal="left" vertical="center" wrapText="1"/>
    </xf>
    <xf numFmtId="0" fontId="7" fillId="0" borderId="8" xfId="0" applyFont="1" applyBorder="1" applyAlignment="1">
      <alignment horizontal="center" vertical="center" wrapText="1"/>
    </xf>
    <xf numFmtId="0" fontId="11" fillId="0" borderId="7" xfId="11" applyFont="1" applyBorder="1" applyAlignment="1">
      <alignment vertical="center" wrapText="1"/>
    </xf>
    <xf numFmtId="0" fontId="11" fillId="0" borderId="8" xfId="11" applyFont="1" applyBorder="1" applyAlignment="1">
      <alignment vertical="center" wrapText="1"/>
    </xf>
    <xf numFmtId="0" fontId="11" fillId="0" borderId="5" xfId="1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left"/>
    </xf>
    <xf numFmtId="0" fontId="20" fillId="2" borderId="7" xfId="0" applyFont="1" applyFill="1" applyBorder="1" applyAlignment="1">
      <alignment horizontal="left" vertical="center" wrapText="1"/>
    </xf>
    <xf numFmtId="0" fontId="20" fillId="2" borderId="8" xfId="0" applyFont="1" applyFill="1" applyBorder="1" applyAlignment="1">
      <alignment horizontal="left" vertical="center" wrapText="1"/>
    </xf>
    <xf numFmtId="0" fontId="20" fillId="2" borderId="9" xfId="0" applyFont="1" applyFill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 wrapText="1"/>
    </xf>
    <xf numFmtId="0" fontId="0" fillId="0" borderId="5" xfId="0" applyBorder="1" applyAlignment="1">
      <alignment horizontal="center"/>
    </xf>
    <xf numFmtId="0" fontId="7" fillId="0" borderId="7" xfId="8" applyFont="1" applyFill="1" applyBorder="1" applyAlignment="1">
      <alignment vertical="center" wrapText="1"/>
    </xf>
    <xf numFmtId="0" fontId="7" fillId="0" borderId="8" xfId="8" applyFont="1" applyFill="1" applyBorder="1" applyAlignment="1">
      <alignment vertical="center" wrapText="1"/>
    </xf>
    <xf numFmtId="0" fontId="7" fillId="0" borderId="9" xfId="8" applyFont="1" applyFill="1" applyBorder="1" applyAlignment="1">
      <alignment vertical="center" wrapText="1"/>
    </xf>
    <xf numFmtId="4" fontId="7" fillId="0" borderId="5" xfId="0" applyNumberFormat="1" applyFont="1" applyBorder="1" applyAlignment="1">
      <alignment horizontal="center" vertical="center"/>
    </xf>
    <xf numFmtId="4" fontId="7" fillId="0" borderId="5" xfId="0" applyNumberFormat="1" applyFont="1" applyBorder="1" applyAlignment="1">
      <alignment horizontal="center" vertical="center" wrapText="1"/>
    </xf>
    <xf numFmtId="2" fontId="7" fillId="0" borderId="5" xfId="0" applyNumberFormat="1" applyFont="1" applyBorder="1" applyAlignment="1">
      <alignment horizontal="center" vertical="center"/>
    </xf>
    <xf numFmtId="2" fontId="7" fillId="0" borderId="5" xfId="0" applyNumberFormat="1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left" vertical="center" wrapText="1"/>
    </xf>
    <xf numFmtId="4" fontId="7" fillId="0" borderId="7" xfId="0" applyNumberFormat="1" applyFont="1" applyBorder="1" applyAlignment="1">
      <alignment horizontal="center" vertical="center"/>
    </xf>
    <xf numFmtId="4" fontId="7" fillId="0" borderId="9" xfId="0" applyNumberFormat="1" applyFont="1" applyBorder="1" applyAlignment="1">
      <alignment horizontal="center" vertical="center"/>
    </xf>
    <xf numFmtId="0" fontId="11" fillId="0" borderId="5" xfId="11" applyFont="1" applyBorder="1" applyAlignment="1">
      <alignment horizontal="left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20" fillId="2" borderId="7" xfId="0" applyFont="1" applyFill="1" applyBorder="1" applyAlignment="1">
      <alignment vertical="center" wrapText="1"/>
    </xf>
    <xf numFmtId="0" fontId="20" fillId="2" borderId="8" xfId="0" applyFont="1" applyFill="1" applyBorder="1" applyAlignment="1">
      <alignment vertical="center" wrapText="1"/>
    </xf>
    <xf numFmtId="0" fontId="20" fillId="2" borderId="9" xfId="0" applyFont="1" applyFill="1" applyBorder="1" applyAlignment="1">
      <alignment vertical="center" wrapText="1"/>
    </xf>
    <xf numFmtId="0" fontId="7" fillId="0" borderId="7" xfId="0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19" fillId="0" borderId="6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4" fontId="7" fillId="2" borderId="7" xfId="10" applyNumberFormat="1" applyFont="1" applyFill="1" applyBorder="1" applyAlignment="1">
      <alignment horizontal="center" vertical="center" wrapText="1"/>
    </xf>
    <xf numFmtId="4" fontId="7" fillId="2" borderId="9" xfId="10" applyNumberFormat="1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/>
    </xf>
    <xf numFmtId="0" fontId="7" fillId="0" borderId="7" xfId="11" applyFont="1" applyBorder="1" applyAlignment="1">
      <alignment vertical="center" wrapText="1"/>
    </xf>
    <xf numFmtId="0" fontId="7" fillId="0" borderId="8" xfId="11" applyFont="1" applyBorder="1" applyAlignment="1">
      <alignment vertical="center" wrapText="1"/>
    </xf>
    <xf numFmtId="0" fontId="7" fillId="0" borderId="9" xfId="11" applyFont="1" applyBorder="1" applyAlignment="1">
      <alignment vertical="center" wrapText="1"/>
    </xf>
    <xf numFmtId="0" fontId="7" fillId="0" borderId="0" xfId="13" applyFont="1" applyBorder="1" applyAlignment="1">
      <alignment horizontal="center" vertical="top"/>
    </xf>
    <xf numFmtId="0" fontId="7" fillId="0" borderId="6" xfId="13" applyFont="1" applyBorder="1" applyAlignment="1">
      <alignment horizontal="center"/>
    </xf>
    <xf numFmtId="0" fontId="10" fillId="0" borderId="12" xfId="13" applyFont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7" fillId="0" borderId="0" xfId="13" applyFont="1" applyAlignment="1">
      <alignment horizontal="left" wrapText="1"/>
    </xf>
    <xf numFmtId="4" fontId="7" fillId="0" borderId="12" xfId="13" applyNumberFormat="1" applyFont="1" applyBorder="1" applyAlignment="1">
      <alignment horizontal="center"/>
    </xf>
    <xf numFmtId="2" fontId="7" fillId="0" borderId="5" xfId="0" applyNumberFormat="1" applyFont="1" applyBorder="1" applyAlignment="1">
      <alignment horizontal="center" vertical="center" wrapText="1"/>
    </xf>
    <xf numFmtId="0" fontId="24" fillId="0" borderId="5" xfId="7" applyFont="1" applyFill="1" applyBorder="1" applyAlignment="1">
      <alignment horizontal="left" vertical="center" wrapText="1"/>
    </xf>
    <xf numFmtId="4" fontId="7" fillId="0" borderId="7" xfId="0" applyNumberFormat="1" applyFont="1" applyBorder="1" applyAlignment="1">
      <alignment horizontal="center" vertical="center" wrapText="1"/>
    </xf>
    <xf numFmtId="4" fontId="7" fillId="0" borderId="9" xfId="0" applyNumberFormat="1" applyFont="1" applyBorder="1" applyAlignment="1">
      <alignment horizontal="center" vertical="center" wrapText="1"/>
    </xf>
    <xf numFmtId="0" fontId="11" fillId="0" borderId="7" xfId="0" applyFont="1" applyBorder="1" applyAlignment="1">
      <alignment vertical="center" wrapText="1"/>
    </xf>
    <xf numFmtId="0" fontId="11" fillId="0" borderId="8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2" fontId="7" fillId="0" borderId="7" xfId="0" applyNumberFormat="1" applyFont="1" applyFill="1" applyBorder="1" applyAlignment="1">
      <alignment horizontal="center" vertical="center" wrapText="1"/>
    </xf>
    <xf numFmtId="2" fontId="7" fillId="0" borderId="8" xfId="0" applyNumberFormat="1" applyFont="1" applyFill="1" applyBorder="1" applyAlignment="1">
      <alignment horizontal="center" vertical="center" wrapText="1"/>
    </xf>
    <xf numFmtId="2" fontId="7" fillId="0" borderId="9" xfId="0" applyNumberFormat="1" applyFont="1" applyFill="1" applyBorder="1" applyAlignment="1">
      <alignment horizontal="center" vertical="center" wrapText="1"/>
    </xf>
    <xf numFmtId="2" fontId="7" fillId="0" borderId="7" xfId="0" applyNumberFormat="1" applyFont="1" applyBorder="1" applyAlignment="1">
      <alignment horizontal="center" vertical="center"/>
    </xf>
    <xf numFmtId="2" fontId="7" fillId="0" borderId="9" xfId="0" applyNumberFormat="1" applyFont="1" applyBorder="1" applyAlignment="1">
      <alignment horizontal="center" vertical="center"/>
    </xf>
    <xf numFmtId="2" fontId="7" fillId="0" borderId="7" xfId="0" applyNumberFormat="1" applyFont="1" applyBorder="1" applyAlignment="1">
      <alignment horizontal="center" vertical="center" wrapText="1"/>
    </xf>
    <xf numFmtId="2" fontId="7" fillId="0" borderId="9" xfId="0" applyNumberFormat="1" applyFont="1" applyBorder="1" applyAlignment="1">
      <alignment horizontal="center" vertical="center" wrapText="1"/>
    </xf>
    <xf numFmtId="2" fontId="7" fillId="0" borderId="8" xfId="0" applyNumberFormat="1" applyFont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0" xfId="13" applyFont="1" applyFill="1" applyBorder="1" applyAlignment="1" applyProtection="1">
      <alignment horizontal="left" wrapText="1"/>
    </xf>
    <xf numFmtId="4" fontId="7" fillId="0" borderId="10" xfId="13" applyNumberFormat="1" applyFont="1" applyBorder="1" applyAlignment="1">
      <alignment horizontal="center"/>
    </xf>
    <xf numFmtId="0" fontId="7" fillId="0" borderId="5" xfId="11" applyFont="1" applyBorder="1" applyAlignment="1">
      <alignment horizontal="center" vertical="center" wrapText="1"/>
    </xf>
    <xf numFmtId="0" fontId="8" fillId="0" borderId="0" xfId="13" applyFont="1" applyBorder="1" applyAlignment="1">
      <alignment horizontal="center" vertical="top" wrapText="1"/>
    </xf>
    <xf numFmtId="0" fontId="7" fillId="0" borderId="6" xfId="13" applyFont="1" applyBorder="1" applyAlignment="1">
      <alignment horizontal="center" wrapText="1"/>
    </xf>
    <xf numFmtId="0" fontId="7" fillId="0" borderId="11" xfId="13" applyFont="1" applyBorder="1" applyAlignment="1">
      <alignment horizontal="center" vertical="top" wrapText="1"/>
    </xf>
    <xf numFmtId="49" fontId="7" fillId="0" borderId="6" xfId="13" applyNumberFormat="1" applyFont="1" applyBorder="1" applyAlignment="1">
      <alignment horizontal="center"/>
    </xf>
    <xf numFmtId="0" fontId="11" fillId="0" borderId="5" xfId="0" applyFont="1" applyBorder="1" applyAlignment="1">
      <alignment horizontal="left" vertical="center"/>
    </xf>
    <xf numFmtId="0" fontId="7" fillId="0" borderId="0" xfId="13" applyFont="1" applyBorder="1" applyAlignment="1">
      <alignment horizontal="left" vertical="top" wrapText="1"/>
    </xf>
  </cellXfs>
  <cellStyles count="14">
    <cellStyle name="Excel Built-in Normal" xfId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Звичайний" xfId="0" builtinId="0"/>
    <cellStyle name="Звичайний 21" xfId="6"/>
    <cellStyle name="Звичайний 27 3 2" xfId="7"/>
    <cellStyle name="Обычный 3" xfId="8"/>
    <cellStyle name="Обычный 4 3" xfId="9"/>
    <cellStyle name="Обычный_КАПІТАЛЬНІ  ВКЛАДЕННЯ 2015" xfId="10"/>
    <cellStyle name="Обычный_Паспорт_Звіт 2012 остання сесія 2" xfId="11"/>
    <cellStyle name="Обычный_Табл 2 Перелік капітальних вкладень на 2015 рік" xfId="12"/>
    <cellStyle name="Обычный_Шаблон паспорта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48"/>
  <sheetViews>
    <sheetView tabSelected="1" topLeftCell="A13" zoomScaleNormal="100" zoomScaleSheetLayoutView="100" workbookViewId="0">
      <selection activeCell="W117" sqref="W117:X117"/>
    </sheetView>
  </sheetViews>
  <sheetFormatPr defaultRowHeight="11.25"/>
  <cols>
    <col min="1" max="1" width="5.1640625" customWidth="1"/>
    <col min="2" max="2" width="8" customWidth="1"/>
    <col min="3" max="3" width="12" customWidth="1"/>
    <col min="4" max="4" width="11" customWidth="1"/>
    <col min="5" max="5" width="11.5" customWidth="1"/>
    <col min="6" max="6" width="8.83203125" customWidth="1"/>
    <col min="7" max="7" width="9" customWidth="1"/>
    <col min="8" max="8" width="9.83203125" customWidth="1"/>
    <col min="9" max="9" width="11" customWidth="1"/>
    <col min="10" max="10" width="9.5" customWidth="1"/>
    <col min="11" max="11" width="10" customWidth="1"/>
    <col min="12" max="12" width="9.6640625" customWidth="1"/>
    <col min="13" max="14" width="9.83203125" customWidth="1"/>
    <col min="15" max="15" width="10.33203125" customWidth="1"/>
    <col min="17" max="17" width="7.5" customWidth="1"/>
    <col min="18" max="18" width="10.5" customWidth="1"/>
    <col min="19" max="20" width="8.83203125" customWidth="1"/>
    <col min="21" max="22" width="4.6640625" customWidth="1"/>
    <col min="23" max="23" width="7.1640625" customWidth="1"/>
    <col min="24" max="24" width="9.5" customWidth="1"/>
    <col min="25" max="25" width="6.33203125" customWidth="1"/>
    <col min="26" max="26" width="4.83203125" customWidth="1"/>
  </cols>
  <sheetData>
    <row r="1" spans="1:18" ht="12.75">
      <c r="K1" s="1" t="s">
        <v>24</v>
      </c>
    </row>
    <row r="2" spans="1:18" ht="12.75">
      <c r="K2" s="1" t="s">
        <v>25</v>
      </c>
    </row>
    <row r="3" spans="1:18" ht="12.75">
      <c r="K3" s="1" t="s">
        <v>29</v>
      </c>
    </row>
    <row r="4" spans="1:18" ht="12.75">
      <c r="K4" s="44" t="s">
        <v>41</v>
      </c>
    </row>
    <row r="5" spans="1:18" ht="12.75">
      <c r="K5" s="44" t="s">
        <v>59</v>
      </c>
    </row>
    <row r="6" spans="1:18" ht="12.75">
      <c r="K6" s="44"/>
    </row>
    <row r="7" spans="1:18" ht="15.75">
      <c r="K7" s="3" t="s">
        <v>38</v>
      </c>
      <c r="L7" s="3"/>
      <c r="M7" s="3"/>
      <c r="N7" s="3"/>
      <c r="O7" s="3"/>
      <c r="P7" s="3"/>
      <c r="Q7" s="3"/>
    </row>
    <row r="8" spans="1:18" ht="15.75">
      <c r="K8" s="4" t="s">
        <v>23</v>
      </c>
      <c r="L8" s="3"/>
      <c r="M8" s="3"/>
      <c r="N8" s="3"/>
      <c r="O8" s="3"/>
      <c r="P8" s="3"/>
      <c r="Q8" s="3"/>
    </row>
    <row r="9" spans="1:18" ht="33" customHeight="1">
      <c r="K9" s="143" t="s">
        <v>39</v>
      </c>
      <c r="L9" s="143"/>
      <c r="M9" s="143"/>
      <c r="N9" s="143"/>
      <c r="O9" s="143"/>
      <c r="P9" s="143"/>
      <c r="Q9" s="143"/>
    </row>
    <row r="10" spans="1:18" ht="15">
      <c r="K10" s="29" t="s">
        <v>5</v>
      </c>
      <c r="L10" s="6"/>
      <c r="M10" s="6"/>
      <c r="N10" s="6"/>
      <c r="O10" s="6"/>
      <c r="P10" s="6"/>
      <c r="Q10" s="6"/>
    </row>
    <row r="11" spans="1:18" ht="15.75">
      <c r="K11" s="3"/>
      <c r="L11" s="3"/>
      <c r="M11" s="3"/>
      <c r="N11" s="3"/>
      <c r="O11" s="3"/>
      <c r="P11" s="3"/>
      <c r="Q11" s="3"/>
    </row>
    <row r="12" spans="1:18" ht="15.75">
      <c r="K12" s="8"/>
      <c r="L12" s="65">
        <v>43854</v>
      </c>
      <c r="M12" s="65"/>
      <c r="N12" s="60" t="s">
        <v>121</v>
      </c>
      <c r="O12" s="60"/>
      <c r="P12" s="60"/>
      <c r="Q12" s="8"/>
    </row>
    <row r="13" spans="1:18" ht="15.75">
      <c r="K13" s="29"/>
      <c r="L13" s="9"/>
      <c r="M13" s="9"/>
      <c r="N13" s="9"/>
      <c r="O13" s="9"/>
      <c r="P13" s="9"/>
      <c r="Q13" s="9"/>
    </row>
    <row r="14" spans="1:18" ht="15.75">
      <c r="K14" s="51"/>
      <c r="L14" s="52"/>
      <c r="M14" s="53"/>
      <c r="N14" s="54"/>
      <c r="O14" s="55"/>
      <c r="P14" s="55"/>
      <c r="Q14" s="18"/>
    </row>
    <row r="15" spans="1:18" ht="15.75">
      <c r="A15" s="144" t="s">
        <v>6</v>
      </c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</row>
    <row r="16" spans="1:18" ht="15.75">
      <c r="A16" s="144" t="s">
        <v>7</v>
      </c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</row>
    <row r="17" spans="1:24" ht="15.75">
      <c r="A17" s="144" t="s">
        <v>79</v>
      </c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</row>
    <row r="20" spans="1:24" ht="18" customHeight="1">
      <c r="A20" s="32" t="s">
        <v>8</v>
      </c>
      <c r="B20" s="142">
        <v>1200000</v>
      </c>
      <c r="C20" s="142"/>
      <c r="D20" s="142"/>
      <c r="F20" s="142" t="s">
        <v>39</v>
      </c>
      <c r="G20" s="142"/>
      <c r="H20" s="142"/>
      <c r="I20" s="142"/>
      <c r="J20" s="142"/>
      <c r="K20" s="142"/>
      <c r="L20" s="142"/>
      <c r="M20" s="142"/>
      <c r="N20" s="142"/>
      <c r="O20" s="142"/>
      <c r="W20" s="63" t="s">
        <v>96</v>
      </c>
      <c r="X20" s="63"/>
    </row>
    <row r="21" spans="1:24" ht="75" customHeight="1">
      <c r="A21" s="30"/>
      <c r="B21" s="168" t="s">
        <v>95</v>
      </c>
      <c r="C21" s="168"/>
      <c r="D21" s="168"/>
      <c r="F21" s="141" t="s">
        <v>5</v>
      </c>
      <c r="G21" s="141"/>
      <c r="H21" s="141"/>
      <c r="I21" s="141"/>
      <c r="J21" s="141"/>
      <c r="K21" s="141"/>
      <c r="L21" s="141"/>
      <c r="M21" s="141"/>
      <c r="N21" s="141"/>
      <c r="O21" s="141"/>
      <c r="W21" s="64" t="s">
        <v>97</v>
      </c>
      <c r="X21" s="64"/>
    </row>
    <row r="22" spans="1:24">
      <c r="A22" s="30"/>
    </row>
    <row r="23" spans="1:24" ht="18" customHeight="1">
      <c r="A23" s="32" t="s">
        <v>9</v>
      </c>
      <c r="B23" s="142">
        <v>12100000</v>
      </c>
      <c r="C23" s="142"/>
      <c r="D23" s="142"/>
      <c r="F23" s="142" t="s">
        <v>39</v>
      </c>
      <c r="G23" s="142"/>
      <c r="H23" s="142"/>
      <c r="I23" s="142"/>
      <c r="J23" s="142"/>
      <c r="K23" s="142"/>
      <c r="L23" s="142"/>
      <c r="M23" s="142"/>
      <c r="N23" s="142"/>
      <c r="O23" s="142"/>
      <c r="W23" s="63" t="s">
        <v>96</v>
      </c>
      <c r="X23" s="63"/>
    </row>
    <row r="24" spans="1:24" ht="74.25" customHeight="1">
      <c r="A24" s="30"/>
      <c r="B24" s="168" t="s">
        <v>95</v>
      </c>
      <c r="C24" s="168"/>
      <c r="D24" s="168"/>
      <c r="F24" s="141" t="s">
        <v>118</v>
      </c>
      <c r="G24" s="141"/>
      <c r="H24" s="141"/>
      <c r="I24" s="141"/>
      <c r="J24" s="141"/>
      <c r="K24" s="141"/>
      <c r="L24" s="141"/>
      <c r="M24" s="141"/>
      <c r="N24" s="141"/>
      <c r="O24" s="141"/>
      <c r="W24" s="64" t="s">
        <v>97</v>
      </c>
      <c r="X24" s="64"/>
    </row>
    <row r="25" spans="1:24">
      <c r="A25" s="30"/>
    </row>
    <row r="26" spans="1:24" ht="15.75" customHeight="1">
      <c r="A26" s="32" t="s">
        <v>10</v>
      </c>
      <c r="B26" s="142">
        <v>1217670</v>
      </c>
      <c r="C26" s="142"/>
      <c r="D26" s="142"/>
      <c r="F26" s="142">
        <v>7670</v>
      </c>
      <c r="G26" s="142"/>
      <c r="H26" s="142"/>
      <c r="J26" s="171" t="s">
        <v>3</v>
      </c>
      <c r="K26" s="171"/>
      <c r="M26" s="169" t="s">
        <v>33</v>
      </c>
      <c r="N26" s="169"/>
      <c r="O26" s="169"/>
      <c r="P26" s="169"/>
      <c r="Q26" s="169"/>
      <c r="R26" s="169"/>
      <c r="S26" s="169"/>
      <c r="T26" s="169"/>
      <c r="W26" s="63" t="s">
        <v>119</v>
      </c>
      <c r="X26" s="63"/>
    </row>
    <row r="27" spans="1:24" ht="85.5" customHeight="1">
      <c r="B27" s="168" t="s">
        <v>95</v>
      </c>
      <c r="C27" s="168"/>
      <c r="D27" s="168"/>
      <c r="F27" s="168" t="s">
        <v>99</v>
      </c>
      <c r="G27" s="168"/>
      <c r="H27" s="168"/>
      <c r="J27" s="168" t="s">
        <v>100</v>
      </c>
      <c r="K27" s="168"/>
      <c r="M27" s="170" t="s">
        <v>101</v>
      </c>
      <c r="N27" s="170"/>
      <c r="O27" s="170"/>
      <c r="P27" s="170"/>
      <c r="Q27" s="170"/>
      <c r="R27" s="170"/>
      <c r="S27" s="170"/>
      <c r="T27" s="170"/>
      <c r="U27" s="61"/>
      <c r="V27" s="61"/>
      <c r="W27" s="64" t="s">
        <v>98</v>
      </c>
      <c r="X27" s="64"/>
    </row>
    <row r="29" spans="1:24" ht="31.5" customHeight="1">
      <c r="A29" s="10" t="s">
        <v>11</v>
      </c>
      <c r="B29" s="145" t="s">
        <v>30</v>
      </c>
      <c r="C29" s="145"/>
      <c r="D29" s="145"/>
      <c r="E29" s="145"/>
      <c r="F29" s="146">
        <f>F30+F31</f>
        <v>10601596</v>
      </c>
      <c r="G29" s="146"/>
      <c r="H29" s="7" t="s">
        <v>42</v>
      </c>
      <c r="I29" s="11"/>
      <c r="J29" s="5"/>
    </row>
    <row r="30" spans="1:24" ht="15.75">
      <c r="A30" s="10"/>
      <c r="B30" s="3" t="s">
        <v>60</v>
      </c>
      <c r="C30" s="3"/>
      <c r="D30" s="2"/>
      <c r="E30" s="2"/>
      <c r="F30" s="166">
        <v>0</v>
      </c>
      <c r="G30" s="166"/>
      <c r="H30" s="7" t="s">
        <v>43</v>
      </c>
      <c r="I30" s="12"/>
      <c r="J30" s="5"/>
    </row>
    <row r="31" spans="1:24" ht="17.25" customHeight="1">
      <c r="A31" s="10"/>
      <c r="B31" s="3" t="s">
        <v>61</v>
      </c>
      <c r="C31" s="3"/>
      <c r="D31" s="2"/>
      <c r="E31" s="2"/>
      <c r="F31" s="77">
        <f>Q81</f>
        <v>10601596</v>
      </c>
      <c r="G31" s="77"/>
      <c r="H31" s="7" t="s">
        <v>44</v>
      </c>
      <c r="I31" s="11"/>
      <c r="J31" s="5"/>
    </row>
    <row r="33" spans="1:27" ht="18.75" customHeight="1">
      <c r="A33" s="13" t="s">
        <v>12</v>
      </c>
      <c r="B33" s="173" t="s">
        <v>65</v>
      </c>
      <c r="C33" s="173"/>
      <c r="D33" s="173"/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</row>
    <row r="34" spans="1:27" ht="84" customHeight="1">
      <c r="A34" s="35"/>
      <c r="B34" s="76" t="s">
        <v>106</v>
      </c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35"/>
    </row>
    <row r="35" spans="1:27" ht="20.25" customHeight="1">
      <c r="A35" s="10" t="s">
        <v>13</v>
      </c>
      <c r="B35" s="165" t="s">
        <v>62</v>
      </c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U35" s="35"/>
      <c r="V35" s="35"/>
      <c r="W35" s="35"/>
      <c r="X35" s="35"/>
      <c r="Y35" s="35"/>
      <c r="Z35" s="35"/>
      <c r="AA35" s="35"/>
    </row>
    <row r="36" spans="1:27" ht="7.5" customHeight="1">
      <c r="U36" s="35"/>
      <c r="V36" s="35"/>
      <c r="W36" s="35"/>
      <c r="X36" s="35"/>
      <c r="Y36" s="35"/>
      <c r="Z36" s="35"/>
      <c r="AA36" s="35"/>
    </row>
    <row r="37" spans="1:27" ht="20.25" customHeight="1">
      <c r="A37" s="27"/>
      <c r="B37" s="22" t="s">
        <v>18</v>
      </c>
      <c r="C37" s="66" t="s">
        <v>63</v>
      </c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8"/>
      <c r="U37" s="35"/>
      <c r="V37" s="35"/>
      <c r="W37" s="35"/>
      <c r="X37" s="35"/>
      <c r="Y37" s="35"/>
      <c r="Z37" s="35"/>
      <c r="AA37" s="35"/>
    </row>
    <row r="38" spans="1:27" ht="20.25" customHeight="1">
      <c r="A38" s="27"/>
      <c r="B38" s="22">
        <v>1</v>
      </c>
      <c r="C38" s="138" t="s">
        <v>75</v>
      </c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40"/>
      <c r="U38" s="35"/>
      <c r="V38" s="35"/>
      <c r="W38" s="35"/>
      <c r="X38" s="35"/>
      <c r="Y38" s="35"/>
      <c r="Z38" s="35"/>
      <c r="AA38" s="35"/>
    </row>
    <row r="39" spans="1:27" ht="12.75" customHeight="1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</row>
    <row r="40" spans="1:27" ht="15.75">
      <c r="A40" s="10" t="s">
        <v>14</v>
      </c>
      <c r="B40" s="14" t="s">
        <v>66</v>
      </c>
      <c r="C40" s="14"/>
      <c r="D40" s="14"/>
      <c r="F40" s="142" t="s">
        <v>36</v>
      </c>
      <c r="G40" s="142"/>
      <c r="H40" s="142"/>
      <c r="I40" s="142"/>
      <c r="J40" s="142"/>
      <c r="K40" s="142"/>
      <c r="L40" s="142"/>
      <c r="M40" s="142"/>
      <c r="N40" s="25"/>
      <c r="O40" s="25"/>
      <c r="P40" s="25"/>
      <c r="Q40" s="25"/>
      <c r="R40" s="25"/>
      <c r="S40" s="25"/>
    </row>
    <row r="41" spans="1:27" ht="15.75">
      <c r="F41" s="20"/>
      <c r="G41" s="25"/>
      <c r="H41" s="25"/>
      <c r="I41" s="25"/>
      <c r="J41" s="25"/>
      <c r="K41" s="25"/>
      <c r="L41" s="25"/>
      <c r="M41" s="17"/>
      <c r="N41" s="25"/>
      <c r="O41" s="25"/>
      <c r="P41" s="25"/>
      <c r="Q41" s="25"/>
      <c r="R41" s="25"/>
      <c r="S41" s="25"/>
    </row>
    <row r="42" spans="1:27" ht="15.75">
      <c r="A42" s="15" t="s">
        <v>64</v>
      </c>
      <c r="B42" s="16" t="s">
        <v>67</v>
      </c>
      <c r="C42" s="2"/>
      <c r="D42" s="16"/>
      <c r="E42" s="16"/>
      <c r="F42" s="16"/>
      <c r="G42" s="16"/>
      <c r="H42" s="16"/>
      <c r="I42" s="16"/>
      <c r="J42" s="16"/>
      <c r="K42" s="16"/>
      <c r="L42" s="16"/>
    </row>
    <row r="43" spans="1:27" ht="5.25" customHeight="1"/>
    <row r="44" spans="1:27" ht="24.75" customHeight="1">
      <c r="A44" s="27"/>
      <c r="B44" s="22" t="s">
        <v>18</v>
      </c>
      <c r="C44" s="167" t="s">
        <v>45</v>
      </c>
      <c r="D44" s="167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</row>
    <row r="45" spans="1:27" ht="21.95" customHeight="1">
      <c r="A45" s="27"/>
      <c r="B45" s="22"/>
      <c r="C45" s="84" t="s">
        <v>2</v>
      </c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</row>
    <row r="46" spans="1:27" ht="21.95" customHeight="1">
      <c r="A46" s="27"/>
      <c r="B46" s="22"/>
      <c r="C46" s="84" t="s">
        <v>34</v>
      </c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</row>
    <row r="47" spans="1:27" ht="21.95" customHeight="1">
      <c r="A47" s="27"/>
      <c r="B47" s="48"/>
      <c r="C47" s="84" t="s">
        <v>102</v>
      </c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</row>
    <row r="48" spans="1:27" ht="21.95" customHeight="1">
      <c r="A48" s="27"/>
      <c r="B48" s="48"/>
      <c r="C48" s="148" t="s">
        <v>103</v>
      </c>
      <c r="D48" s="148"/>
      <c r="E48" s="148"/>
      <c r="F48" s="148"/>
      <c r="G48" s="148"/>
      <c r="H48" s="148"/>
      <c r="I48" s="148"/>
      <c r="J48" s="148"/>
      <c r="K48" s="148"/>
      <c r="L48" s="148"/>
      <c r="M48" s="148"/>
      <c r="N48" s="148"/>
      <c r="O48" s="148"/>
      <c r="P48" s="148"/>
      <c r="Q48" s="148"/>
      <c r="R48" s="148"/>
      <c r="S48" s="148"/>
      <c r="T48" s="148"/>
    </row>
    <row r="49" spans="1:20" ht="21.95" customHeight="1">
      <c r="A49" s="27"/>
      <c r="B49" s="48"/>
      <c r="C49" s="148" t="s">
        <v>104</v>
      </c>
      <c r="D49" s="148"/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8"/>
      <c r="S49" s="148"/>
      <c r="T49" s="148"/>
    </row>
    <row r="50" spans="1:20" ht="8.25" customHeight="1">
      <c r="A50" s="27"/>
      <c r="B50" s="27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</row>
    <row r="51" spans="1:20" ht="15.75">
      <c r="A51" s="10" t="s">
        <v>26</v>
      </c>
      <c r="B51" s="16" t="s">
        <v>46</v>
      </c>
    </row>
    <row r="52" spans="1:20" ht="8.25" customHeight="1"/>
    <row r="53" spans="1:20" ht="14.2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Q53" s="26"/>
      <c r="S53" s="26" t="s">
        <v>68</v>
      </c>
    </row>
    <row r="54" spans="1:20" ht="35.25" customHeight="1">
      <c r="B54" s="22" t="s">
        <v>18</v>
      </c>
      <c r="C54" s="66" t="s">
        <v>46</v>
      </c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8"/>
      <c r="O54" s="66" t="s">
        <v>31</v>
      </c>
      <c r="P54" s="68"/>
      <c r="Q54" s="74" t="s">
        <v>32</v>
      </c>
      <c r="R54" s="75"/>
      <c r="S54" s="69" t="s">
        <v>17</v>
      </c>
      <c r="T54" s="69"/>
    </row>
    <row r="55" spans="1:20" ht="16.5" customHeight="1">
      <c r="B55" s="22">
        <v>1</v>
      </c>
      <c r="C55" s="66">
        <v>2</v>
      </c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8"/>
      <c r="O55" s="66">
        <v>3</v>
      </c>
      <c r="P55" s="68"/>
      <c r="Q55" s="128">
        <v>4</v>
      </c>
      <c r="R55" s="129"/>
      <c r="S55" s="69">
        <v>5</v>
      </c>
      <c r="T55" s="69"/>
    </row>
    <row r="56" spans="1:20" ht="34.5" customHeight="1">
      <c r="B56" s="42">
        <v>1</v>
      </c>
      <c r="C56" s="85" t="s">
        <v>52</v>
      </c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0"/>
      <c r="P56" s="81"/>
      <c r="Q56" s="89">
        <f>SUM(Q57:R63)</f>
        <v>3395425</v>
      </c>
      <c r="R56" s="90"/>
      <c r="S56" s="91">
        <f>SUM(S57:T63)</f>
        <v>3395425</v>
      </c>
      <c r="T56" s="91"/>
    </row>
    <row r="57" spans="1:20" ht="36.75" customHeight="1">
      <c r="B57" s="21"/>
      <c r="C57" s="86" t="s">
        <v>80</v>
      </c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0"/>
      <c r="P57" s="81"/>
      <c r="Q57" s="135">
        <f>1000000</f>
        <v>1000000</v>
      </c>
      <c r="R57" s="136"/>
      <c r="S57" s="92">
        <f t="shared" ref="S57:S63" si="0">Q57</f>
        <v>1000000</v>
      </c>
      <c r="T57" s="92"/>
    </row>
    <row r="58" spans="1:20" ht="36.75" customHeight="1">
      <c r="B58" s="21"/>
      <c r="C58" s="87" t="s">
        <v>108</v>
      </c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0"/>
      <c r="P58" s="81"/>
      <c r="Q58" s="72">
        <f>1000000</f>
        <v>1000000</v>
      </c>
      <c r="R58" s="73"/>
      <c r="S58" s="92">
        <f t="shared" si="0"/>
        <v>1000000</v>
      </c>
      <c r="T58" s="92"/>
    </row>
    <row r="59" spans="1:20" ht="21.95" customHeight="1">
      <c r="B59" s="21"/>
      <c r="C59" s="88" t="s">
        <v>109</v>
      </c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0"/>
      <c r="P59" s="81"/>
      <c r="Q59" s="72">
        <v>538650</v>
      </c>
      <c r="R59" s="73"/>
      <c r="S59" s="92">
        <f t="shared" si="0"/>
        <v>538650</v>
      </c>
      <c r="T59" s="92"/>
    </row>
    <row r="60" spans="1:20" ht="55.5" customHeight="1">
      <c r="B60" s="21"/>
      <c r="C60" s="88" t="s">
        <v>110</v>
      </c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0"/>
      <c r="P60" s="81"/>
      <c r="Q60" s="72">
        <v>419669</v>
      </c>
      <c r="R60" s="73"/>
      <c r="S60" s="92">
        <f t="shared" si="0"/>
        <v>419669</v>
      </c>
      <c r="T60" s="92"/>
    </row>
    <row r="61" spans="1:20" ht="34.5" customHeight="1">
      <c r="B61" s="21"/>
      <c r="C61" s="88" t="s">
        <v>111</v>
      </c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0"/>
      <c r="P61" s="81"/>
      <c r="Q61" s="72">
        <v>54106</v>
      </c>
      <c r="R61" s="73"/>
      <c r="S61" s="92">
        <f t="shared" si="0"/>
        <v>54106</v>
      </c>
      <c r="T61" s="92"/>
    </row>
    <row r="62" spans="1:20" ht="21.95" customHeight="1">
      <c r="B62" s="21"/>
      <c r="C62" s="88" t="s">
        <v>112</v>
      </c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0"/>
      <c r="P62" s="81"/>
      <c r="Q62" s="72">
        <v>200000</v>
      </c>
      <c r="R62" s="73"/>
      <c r="S62" s="92">
        <f t="shared" si="0"/>
        <v>200000</v>
      </c>
      <c r="T62" s="92"/>
    </row>
    <row r="63" spans="1:20" ht="21.95" customHeight="1">
      <c r="B63" s="21"/>
      <c r="C63" s="88" t="s">
        <v>113</v>
      </c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0"/>
      <c r="P63" s="81"/>
      <c r="Q63" s="72">
        <v>183000</v>
      </c>
      <c r="R63" s="73"/>
      <c r="S63" s="92">
        <f t="shared" si="0"/>
        <v>183000</v>
      </c>
      <c r="T63" s="92"/>
    </row>
    <row r="64" spans="1:20" ht="20.25" customHeight="1">
      <c r="B64" s="42">
        <v>2</v>
      </c>
      <c r="C64" s="85" t="s">
        <v>53</v>
      </c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0"/>
      <c r="P64" s="81"/>
      <c r="Q64" s="89">
        <f>SUM(Q65:R72)</f>
        <v>3375512</v>
      </c>
      <c r="R64" s="90"/>
      <c r="S64" s="91">
        <f>SUM(Q65:R72)</f>
        <v>3375512</v>
      </c>
      <c r="T64" s="91"/>
    </row>
    <row r="65" spans="2:20" ht="36" customHeight="1">
      <c r="B65" s="21"/>
      <c r="C65" s="84" t="s">
        <v>57</v>
      </c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0"/>
      <c r="P65" s="81"/>
      <c r="Q65" s="78">
        <f>200000</f>
        <v>200000</v>
      </c>
      <c r="R65" s="79"/>
      <c r="S65" s="92">
        <f t="shared" ref="S65:S81" si="1">Q65</f>
        <v>200000</v>
      </c>
      <c r="T65" s="92"/>
    </row>
    <row r="66" spans="2:20" ht="20.100000000000001" customHeight="1">
      <c r="B66" s="21"/>
      <c r="C66" s="84" t="s">
        <v>81</v>
      </c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0"/>
      <c r="P66" s="81"/>
      <c r="Q66" s="78">
        <v>300000</v>
      </c>
      <c r="R66" s="79"/>
      <c r="S66" s="92">
        <f t="shared" si="1"/>
        <v>300000</v>
      </c>
      <c r="T66" s="92"/>
    </row>
    <row r="67" spans="2:20" ht="20.100000000000001" customHeight="1">
      <c r="B67" s="21"/>
      <c r="C67" s="84" t="s">
        <v>82</v>
      </c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0"/>
      <c r="P67" s="81"/>
      <c r="Q67" s="78">
        <v>300000</v>
      </c>
      <c r="R67" s="79"/>
      <c r="S67" s="92">
        <f t="shared" si="1"/>
        <v>300000</v>
      </c>
      <c r="T67" s="92"/>
    </row>
    <row r="68" spans="2:20" ht="36.75" customHeight="1">
      <c r="B68" s="21"/>
      <c r="C68" s="84" t="s">
        <v>114</v>
      </c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0"/>
      <c r="P68" s="81"/>
      <c r="Q68" s="78">
        <v>250000</v>
      </c>
      <c r="R68" s="79"/>
      <c r="S68" s="92">
        <f t="shared" si="1"/>
        <v>250000</v>
      </c>
      <c r="T68" s="92"/>
    </row>
    <row r="69" spans="2:20" ht="21" customHeight="1">
      <c r="B69" s="21"/>
      <c r="C69" s="84" t="s">
        <v>83</v>
      </c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0"/>
      <c r="P69" s="81"/>
      <c r="Q69" s="78">
        <v>1390580</v>
      </c>
      <c r="R69" s="79"/>
      <c r="S69" s="92">
        <f t="shared" si="1"/>
        <v>1390580</v>
      </c>
      <c r="T69" s="92"/>
    </row>
    <row r="70" spans="2:20" ht="36" customHeight="1">
      <c r="B70" s="21"/>
      <c r="C70" s="84" t="s">
        <v>54</v>
      </c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0"/>
      <c r="P70" s="81"/>
      <c r="Q70" s="78">
        <v>60710</v>
      </c>
      <c r="R70" s="79"/>
      <c r="S70" s="92">
        <f t="shared" si="1"/>
        <v>60710</v>
      </c>
      <c r="T70" s="92"/>
    </row>
    <row r="71" spans="2:20" ht="36.75" customHeight="1">
      <c r="B71" s="21"/>
      <c r="C71" s="84" t="s">
        <v>115</v>
      </c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0"/>
      <c r="P71" s="81"/>
      <c r="Q71" s="78">
        <v>574222</v>
      </c>
      <c r="R71" s="79"/>
      <c r="S71" s="92">
        <f t="shared" si="1"/>
        <v>574222</v>
      </c>
      <c r="T71" s="92"/>
    </row>
    <row r="72" spans="2:20" ht="39" customHeight="1">
      <c r="B72" s="21"/>
      <c r="C72" s="84" t="s">
        <v>84</v>
      </c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0"/>
      <c r="P72" s="81"/>
      <c r="Q72" s="78">
        <v>300000</v>
      </c>
      <c r="R72" s="79"/>
      <c r="S72" s="92">
        <f t="shared" si="1"/>
        <v>300000</v>
      </c>
      <c r="T72" s="92"/>
    </row>
    <row r="73" spans="2:20" ht="33.75" customHeight="1">
      <c r="B73" s="42">
        <v>3</v>
      </c>
      <c r="C73" s="119" t="s">
        <v>107</v>
      </c>
      <c r="D73" s="119"/>
      <c r="E73" s="119"/>
      <c r="F73" s="119"/>
      <c r="G73" s="119"/>
      <c r="H73" s="119"/>
      <c r="I73" s="119"/>
      <c r="J73" s="119"/>
      <c r="K73" s="119"/>
      <c r="L73" s="119"/>
      <c r="M73" s="119"/>
      <c r="N73" s="119"/>
      <c r="O73" s="80"/>
      <c r="P73" s="81"/>
      <c r="Q73" s="95">
        <f>Q74</f>
        <v>1500000</v>
      </c>
      <c r="R73" s="96"/>
      <c r="S73" s="91">
        <f t="shared" si="1"/>
        <v>1500000</v>
      </c>
      <c r="T73" s="91"/>
    </row>
    <row r="74" spans="2:20" ht="21.75" customHeight="1">
      <c r="B74" s="21"/>
      <c r="C74" s="87" t="s">
        <v>117</v>
      </c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0"/>
      <c r="P74" s="81"/>
      <c r="Q74" s="93">
        <v>1500000</v>
      </c>
      <c r="R74" s="94"/>
      <c r="S74" s="92">
        <f t="shared" si="1"/>
        <v>1500000</v>
      </c>
      <c r="T74" s="92"/>
    </row>
    <row r="75" spans="2:20" ht="22.5" customHeight="1">
      <c r="B75" s="42">
        <v>4</v>
      </c>
      <c r="C75" s="97" t="s">
        <v>86</v>
      </c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80"/>
      <c r="P75" s="81"/>
      <c r="Q75" s="95">
        <f>Q76+Q77</f>
        <v>500441</v>
      </c>
      <c r="R75" s="96"/>
      <c r="S75" s="91">
        <f t="shared" si="1"/>
        <v>500441</v>
      </c>
      <c r="T75" s="91"/>
    </row>
    <row r="76" spans="2:20" ht="20.100000000000001" customHeight="1">
      <c r="B76" s="21"/>
      <c r="C76" s="88" t="s">
        <v>116</v>
      </c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0"/>
      <c r="P76" s="81"/>
      <c r="Q76" s="93">
        <v>200000</v>
      </c>
      <c r="R76" s="94"/>
      <c r="S76" s="92">
        <f t="shared" si="1"/>
        <v>200000</v>
      </c>
      <c r="T76" s="92"/>
    </row>
    <row r="77" spans="2:20" ht="20.100000000000001" customHeight="1">
      <c r="B77" s="21"/>
      <c r="C77" s="88" t="s">
        <v>85</v>
      </c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0"/>
      <c r="P77" s="81"/>
      <c r="Q77" s="93">
        <v>300441</v>
      </c>
      <c r="R77" s="94"/>
      <c r="S77" s="92">
        <f t="shared" si="1"/>
        <v>300441</v>
      </c>
      <c r="T77" s="92"/>
    </row>
    <row r="78" spans="2:20" ht="35.25" customHeight="1">
      <c r="B78" s="42">
        <v>5</v>
      </c>
      <c r="C78" s="97" t="s">
        <v>55</v>
      </c>
      <c r="D78" s="97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80"/>
      <c r="P78" s="81"/>
      <c r="Q78" s="95">
        <f>Q79+Q80</f>
        <v>1830218</v>
      </c>
      <c r="R78" s="96"/>
      <c r="S78" s="91">
        <f t="shared" si="1"/>
        <v>1830218</v>
      </c>
      <c r="T78" s="91"/>
    </row>
    <row r="79" spans="2:20" ht="20.100000000000001" customHeight="1">
      <c r="B79" s="21"/>
      <c r="C79" s="98" t="s">
        <v>87</v>
      </c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80"/>
      <c r="P79" s="81"/>
      <c r="Q79" s="93">
        <v>830218</v>
      </c>
      <c r="R79" s="94"/>
      <c r="S79" s="92">
        <f t="shared" si="1"/>
        <v>830218</v>
      </c>
      <c r="T79" s="92"/>
    </row>
    <row r="80" spans="2:20" ht="20.100000000000001" customHeight="1">
      <c r="B80" s="21"/>
      <c r="C80" s="98" t="s">
        <v>105</v>
      </c>
      <c r="D80" s="98"/>
      <c r="E80" s="98"/>
      <c r="F80" s="98"/>
      <c r="G80" s="98"/>
      <c r="H80" s="98"/>
      <c r="I80" s="98"/>
      <c r="J80" s="98"/>
      <c r="K80" s="98"/>
      <c r="L80" s="98"/>
      <c r="M80" s="98"/>
      <c r="N80" s="98"/>
      <c r="O80" s="80"/>
      <c r="P80" s="81"/>
      <c r="Q80" s="93">
        <v>1000000</v>
      </c>
      <c r="R80" s="94"/>
      <c r="S80" s="92">
        <f t="shared" si="1"/>
        <v>1000000</v>
      </c>
      <c r="T80" s="92"/>
    </row>
    <row r="81" spans="1:24" ht="21" customHeight="1">
      <c r="B81" s="21"/>
      <c r="C81" s="122" t="s">
        <v>17</v>
      </c>
      <c r="D81" s="122"/>
      <c r="E81" s="122"/>
      <c r="F81" s="122"/>
      <c r="G81" s="122"/>
      <c r="H81" s="122"/>
      <c r="I81" s="122"/>
      <c r="J81" s="122"/>
      <c r="K81" s="122"/>
      <c r="L81" s="122"/>
      <c r="M81" s="122"/>
      <c r="N81" s="122"/>
      <c r="O81" s="80"/>
      <c r="P81" s="81"/>
      <c r="Q81" s="89">
        <f>Q56+Q64+Q73+Q75+Q78</f>
        <v>10601596</v>
      </c>
      <c r="R81" s="90"/>
      <c r="S81" s="91">
        <f t="shared" si="1"/>
        <v>10601596</v>
      </c>
      <c r="T81" s="91"/>
    </row>
    <row r="82" spans="1:24" ht="8.25" customHeight="1"/>
    <row r="83" spans="1:24" ht="15.75">
      <c r="A83" s="10" t="s">
        <v>27</v>
      </c>
      <c r="B83" s="16" t="s">
        <v>69</v>
      </c>
    </row>
    <row r="84" spans="1:24" ht="18" customHeight="1">
      <c r="S84" s="26" t="s">
        <v>68</v>
      </c>
    </row>
    <row r="85" spans="1:24" ht="38.25" customHeight="1">
      <c r="A85" s="27"/>
      <c r="B85" s="22" t="s">
        <v>18</v>
      </c>
      <c r="C85" s="103" t="s">
        <v>47</v>
      </c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66" t="s">
        <v>31</v>
      </c>
      <c r="P85" s="68"/>
      <c r="Q85" s="74" t="s">
        <v>32</v>
      </c>
      <c r="R85" s="75"/>
      <c r="S85" s="74" t="s">
        <v>17</v>
      </c>
      <c r="T85" s="75"/>
    </row>
    <row r="86" spans="1:24" ht="20.25" customHeight="1">
      <c r="A86" s="27"/>
      <c r="B86" s="22">
        <v>1</v>
      </c>
      <c r="C86" s="103">
        <v>2</v>
      </c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66">
        <v>3</v>
      </c>
      <c r="P86" s="68"/>
      <c r="Q86" s="74">
        <v>4</v>
      </c>
      <c r="R86" s="75"/>
      <c r="S86" s="74">
        <v>5</v>
      </c>
      <c r="T86" s="75"/>
    </row>
    <row r="87" spans="1:24" ht="45.75" customHeight="1">
      <c r="A87" s="62"/>
      <c r="B87" s="21">
        <v>1</v>
      </c>
      <c r="C87" s="86" t="s">
        <v>1</v>
      </c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123"/>
      <c r="P87" s="124"/>
      <c r="Q87" s="120">
        <f>Q81</f>
        <v>10601596</v>
      </c>
      <c r="R87" s="121"/>
      <c r="S87" s="120">
        <f>Q87</f>
        <v>10601596</v>
      </c>
      <c r="T87" s="121"/>
    </row>
    <row r="88" spans="1:24" ht="18" customHeight="1">
      <c r="A88" s="62"/>
      <c r="B88" s="21"/>
      <c r="C88" s="172" t="s">
        <v>17</v>
      </c>
      <c r="D88" s="172"/>
      <c r="E88" s="172"/>
      <c r="F88" s="172"/>
      <c r="G88" s="172"/>
      <c r="H88" s="172"/>
      <c r="I88" s="172"/>
      <c r="J88" s="172"/>
      <c r="K88" s="172"/>
      <c r="L88" s="172"/>
      <c r="M88" s="172"/>
      <c r="N88" s="172"/>
      <c r="O88" s="82"/>
      <c r="P88" s="83"/>
      <c r="Q88" s="70">
        <f>Q87</f>
        <v>10601596</v>
      </c>
      <c r="R88" s="71"/>
      <c r="S88" s="70">
        <f>Q88</f>
        <v>10601596</v>
      </c>
      <c r="T88" s="71"/>
    </row>
    <row r="89" spans="1:24" ht="10.5" customHeight="1">
      <c r="A89" s="23"/>
      <c r="B89" s="23"/>
      <c r="C89" s="23"/>
      <c r="D89" s="23"/>
      <c r="E89" s="23"/>
      <c r="F89" s="23"/>
      <c r="G89" s="23"/>
      <c r="H89" s="23"/>
      <c r="I89" s="23"/>
    </row>
    <row r="90" spans="1:24" ht="18.75" customHeight="1">
      <c r="A90" s="10" t="s">
        <v>70</v>
      </c>
      <c r="B90" s="16" t="s">
        <v>71</v>
      </c>
      <c r="C90" s="2"/>
    </row>
    <row r="91" spans="1:24" ht="6.75" customHeight="1">
      <c r="A91" s="27"/>
      <c r="B91" s="27"/>
      <c r="C91" s="27"/>
      <c r="D91" s="39"/>
      <c r="E91" s="39"/>
      <c r="F91" s="39"/>
      <c r="G91" s="39"/>
      <c r="H91" s="39"/>
      <c r="I91" s="39"/>
      <c r="J91" s="39"/>
      <c r="K91" s="39"/>
      <c r="L91" s="36"/>
      <c r="M91" s="36"/>
      <c r="N91" s="36"/>
      <c r="O91" s="36"/>
      <c r="P91" s="36"/>
      <c r="Q91" s="36"/>
      <c r="R91" s="36"/>
      <c r="S91" s="36"/>
      <c r="T91" s="37"/>
    </row>
    <row r="92" spans="1:24" ht="9.75" customHeight="1">
      <c r="A92" s="27"/>
      <c r="B92" s="27"/>
      <c r="C92" s="27"/>
      <c r="D92" s="19"/>
      <c r="E92" s="19"/>
      <c r="F92" s="19"/>
      <c r="G92" s="19"/>
      <c r="H92" s="19"/>
      <c r="I92" s="19"/>
      <c r="J92" s="19"/>
      <c r="K92" s="19"/>
      <c r="L92" s="36"/>
      <c r="M92" s="36"/>
      <c r="N92" s="36"/>
      <c r="O92" s="36"/>
      <c r="P92" s="36"/>
      <c r="Q92" s="36"/>
      <c r="R92" s="40"/>
      <c r="S92" s="40"/>
      <c r="T92" s="37"/>
    </row>
    <row r="93" spans="1:24" ht="32.25" customHeight="1">
      <c r="A93" s="27"/>
      <c r="B93" s="22" t="s">
        <v>18</v>
      </c>
      <c r="C93" s="74" t="s">
        <v>48</v>
      </c>
      <c r="D93" s="99"/>
      <c r="E93" s="99"/>
      <c r="F93" s="99"/>
      <c r="G93" s="99"/>
      <c r="H93" s="99"/>
      <c r="I93" s="99"/>
      <c r="J93" s="99"/>
      <c r="K93" s="75"/>
      <c r="L93" s="69" t="s">
        <v>28</v>
      </c>
      <c r="M93" s="69"/>
      <c r="N93" s="69" t="s">
        <v>19</v>
      </c>
      <c r="O93" s="69"/>
      <c r="P93" s="69"/>
      <c r="Q93" s="69"/>
      <c r="R93" s="69" t="s">
        <v>31</v>
      </c>
      <c r="S93" s="104"/>
      <c r="T93" s="69" t="s">
        <v>32</v>
      </c>
      <c r="U93" s="69"/>
      <c r="V93" s="69"/>
      <c r="W93" s="103" t="s">
        <v>17</v>
      </c>
      <c r="X93" s="103"/>
    </row>
    <row r="94" spans="1:24" ht="20.100000000000001" customHeight="1">
      <c r="A94" s="27"/>
      <c r="B94" s="22">
        <v>1</v>
      </c>
      <c r="C94" s="66">
        <v>2</v>
      </c>
      <c r="D94" s="67"/>
      <c r="E94" s="67"/>
      <c r="F94" s="67"/>
      <c r="G94" s="67"/>
      <c r="H94" s="67"/>
      <c r="I94" s="67"/>
      <c r="J94" s="67"/>
      <c r="K94" s="68"/>
      <c r="L94" s="69">
        <v>3</v>
      </c>
      <c r="M94" s="69"/>
      <c r="N94" s="69">
        <v>4</v>
      </c>
      <c r="O94" s="69"/>
      <c r="P94" s="69"/>
      <c r="Q94" s="69"/>
      <c r="R94" s="69">
        <v>5</v>
      </c>
      <c r="S94" s="104"/>
      <c r="T94" s="69">
        <v>6</v>
      </c>
      <c r="U94" s="69"/>
      <c r="V94" s="69"/>
      <c r="W94" s="103">
        <v>7</v>
      </c>
      <c r="X94" s="103"/>
    </row>
    <row r="95" spans="1:24" ht="20.100000000000001" customHeight="1">
      <c r="A95" s="27"/>
      <c r="B95" s="24">
        <v>1</v>
      </c>
      <c r="C95" s="100" t="s">
        <v>33</v>
      </c>
      <c r="D95" s="101"/>
      <c r="E95" s="101"/>
      <c r="F95" s="101"/>
      <c r="G95" s="101"/>
      <c r="H95" s="101"/>
      <c r="I95" s="101"/>
      <c r="J95" s="101"/>
      <c r="K95" s="101"/>
      <c r="L95" s="102"/>
      <c r="M95" s="102"/>
      <c r="N95" s="102"/>
      <c r="O95" s="102"/>
      <c r="P95" s="102"/>
      <c r="Q95" s="102"/>
      <c r="R95" s="102"/>
      <c r="S95" s="102"/>
      <c r="T95" s="69"/>
      <c r="U95" s="69"/>
      <c r="V95" s="69"/>
      <c r="W95" s="103"/>
      <c r="X95" s="103"/>
    </row>
    <row r="96" spans="1:24" ht="20.100000000000001" customHeight="1">
      <c r="A96" s="27"/>
      <c r="B96" s="56"/>
      <c r="C96" s="125" t="s">
        <v>2</v>
      </c>
      <c r="D96" s="126"/>
      <c r="E96" s="126"/>
      <c r="F96" s="126"/>
      <c r="G96" s="126"/>
      <c r="H96" s="126"/>
      <c r="I96" s="126"/>
      <c r="J96" s="126"/>
      <c r="K96" s="126"/>
      <c r="L96" s="126"/>
      <c r="M96" s="126"/>
      <c r="N96" s="126"/>
      <c r="O96" s="126"/>
      <c r="P96" s="126"/>
      <c r="Q96" s="126"/>
      <c r="R96" s="126"/>
      <c r="S96" s="127"/>
      <c r="T96" s="69"/>
      <c r="U96" s="69"/>
      <c r="V96" s="69"/>
      <c r="W96" s="103"/>
      <c r="X96" s="103"/>
    </row>
    <row r="97" spans="1:24" ht="20.100000000000001" customHeight="1">
      <c r="A97" s="27"/>
      <c r="B97" s="57">
        <v>1</v>
      </c>
      <c r="C97" s="108" t="s">
        <v>49</v>
      </c>
      <c r="D97" s="109"/>
      <c r="E97" s="109"/>
      <c r="F97" s="109"/>
      <c r="G97" s="109"/>
      <c r="H97" s="109"/>
      <c r="I97" s="109"/>
      <c r="J97" s="109"/>
      <c r="K97" s="110"/>
      <c r="L97" s="69"/>
      <c r="M97" s="69"/>
      <c r="N97" s="69"/>
      <c r="O97" s="69"/>
      <c r="P97" s="69"/>
      <c r="Q97" s="69"/>
      <c r="R97" s="69"/>
      <c r="S97" s="104"/>
      <c r="T97" s="69"/>
      <c r="U97" s="69"/>
      <c r="V97" s="69"/>
      <c r="W97" s="103"/>
      <c r="X97" s="103"/>
    </row>
    <row r="98" spans="1:24" ht="88.5" customHeight="1">
      <c r="A98" s="27"/>
      <c r="B98" s="57"/>
      <c r="C98" s="132" t="s">
        <v>120</v>
      </c>
      <c r="D98" s="133"/>
      <c r="E98" s="133"/>
      <c r="F98" s="133"/>
      <c r="G98" s="133"/>
      <c r="H98" s="133"/>
      <c r="I98" s="133"/>
      <c r="J98" s="133"/>
      <c r="K98" s="134"/>
      <c r="L98" s="69" t="s">
        <v>51</v>
      </c>
      <c r="M98" s="69"/>
      <c r="N98" s="69" t="s">
        <v>56</v>
      </c>
      <c r="O98" s="69"/>
      <c r="P98" s="69"/>
      <c r="Q98" s="69"/>
      <c r="R98" s="116"/>
      <c r="S98" s="116"/>
      <c r="T98" s="116">
        <f>Q56</f>
        <v>3395425</v>
      </c>
      <c r="U98" s="116"/>
      <c r="V98" s="116"/>
      <c r="W98" s="115">
        <f>T98</f>
        <v>3395425</v>
      </c>
      <c r="X98" s="115"/>
    </row>
    <row r="99" spans="1:24" ht="20.100000000000001" customHeight="1">
      <c r="A99" s="27"/>
      <c r="B99" s="58">
        <v>4</v>
      </c>
      <c r="C99" s="108" t="s">
        <v>50</v>
      </c>
      <c r="D99" s="109"/>
      <c r="E99" s="109"/>
      <c r="F99" s="109"/>
      <c r="G99" s="109"/>
      <c r="H99" s="109"/>
      <c r="I99" s="109"/>
      <c r="J99" s="109"/>
      <c r="K99" s="110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69"/>
      <c r="W99" s="103"/>
      <c r="X99" s="103"/>
    </row>
    <row r="100" spans="1:24" ht="35.25" customHeight="1">
      <c r="A100" s="27"/>
      <c r="B100" s="56"/>
      <c r="C100" s="138" t="s">
        <v>0</v>
      </c>
      <c r="D100" s="139"/>
      <c r="E100" s="139"/>
      <c r="F100" s="139"/>
      <c r="G100" s="139"/>
      <c r="H100" s="139"/>
      <c r="I100" s="139"/>
      <c r="J100" s="139"/>
      <c r="K100" s="140"/>
      <c r="L100" s="69" t="s">
        <v>21</v>
      </c>
      <c r="M100" s="69"/>
      <c r="N100" s="69" t="s">
        <v>4</v>
      </c>
      <c r="O100" s="69"/>
      <c r="P100" s="69"/>
      <c r="Q100" s="69"/>
      <c r="R100" s="147"/>
      <c r="S100" s="147"/>
      <c r="T100" s="118">
        <v>10.17759</v>
      </c>
      <c r="U100" s="118"/>
      <c r="V100" s="118"/>
      <c r="W100" s="117">
        <f>T100</f>
        <v>10.17759</v>
      </c>
      <c r="X100" s="117"/>
    </row>
    <row r="101" spans="1:24" ht="3.75" customHeight="1">
      <c r="A101" s="27"/>
      <c r="B101" s="27"/>
      <c r="C101" s="27"/>
      <c r="D101" s="19"/>
      <c r="E101" s="19"/>
      <c r="F101" s="19"/>
      <c r="G101" s="19"/>
      <c r="H101" s="19"/>
      <c r="I101" s="19"/>
      <c r="J101" s="19"/>
      <c r="K101" s="19"/>
      <c r="L101" s="36"/>
      <c r="M101" s="36"/>
      <c r="N101" s="36"/>
      <c r="O101" s="36"/>
      <c r="P101" s="36"/>
      <c r="Q101" s="36"/>
      <c r="R101" s="40"/>
      <c r="S101" s="40"/>
      <c r="T101" s="37"/>
    </row>
    <row r="102" spans="1:24" ht="35.25" customHeight="1">
      <c r="A102" s="27"/>
      <c r="B102" s="22" t="s">
        <v>18</v>
      </c>
      <c r="C102" s="74" t="s">
        <v>48</v>
      </c>
      <c r="D102" s="99"/>
      <c r="E102" s="99"/>
      <c r="F102" s="99"/>
      <c r="G102" s="99"/>
      <c r="H102" s="99"/>
      <c r="I102" s="99"/>
      <c r="J102" s="99"/>
      <c r="K102" s="75"/>
      <c r="L102" s="69" t="s">
        <v>28</v>
      </c>
      <c r="M102" s="69"/>
      <c r="N102" s="69" t="s">
        <v>19</v>
      </c>
      <c r="O102" s="69"/>
      <c r="P102" s="69"/>
      <c r="Q102" s="69"/>
      <c r="R102" s="69" t="s">
        <v>31</v>
      </c>
      <c r="S102" s="104"/>
      <c r="T102" s="69" t="s">
        <v>32</v>
      </c>
      <c r="U102" s="69"/>
      <c r="V102" s="69"/>
      <c r="W102" s="103" t="s">
        <v>17</v>
      </c>
      <c r="X102" s="103"/>
    </row>
    <row r="103" spans="1:24" ht="20.100000000000001" customHeight="1">
      <c r="A103" s="27"/>
      <c r="B103" s="22">
        <v>1</v>
      </c>
      <c r="C103" s="66">
        <v>2</v>
      </c>
      <c r="D103" s="67"/>
      <c r="E103" s="67"/>
      <c r="F103" s="67"/>
      <c r="G103" s="67"/>
      <c r="H103" s="67"/>
      <c r="I103" s="67"/>
      <c r="J103" s="67"/>
      <c r="K103" s="68"/>
      <c r="L103" s="69">
        <v>3</v>
      </c>
      <c r="M103" s="69"/>
      <c r="N103" s="69">
        <v>4</v>
      </c>
      <c r="O103" s="69"/>
      <c r="P103" s="69"/>
      <c r="Q103" s="69"/>
      <c r="R103" s="69">
        <v>5</v>
      </c>
      <c r="S103" s="104"/>
      <c r="T103" s="69">
        <v>6</v>
      </c>
      <c r="U103" s="69"/>
      <c r="V103" s="69"/>
      <c r="W103" s="103">
        <v>7</v>
      </c>
      <c r="X103" s="103"/>
    </row>
    <row r="104" spans="1:24" ht="20.100000000000001" customHeight="1">
      <c r="A104" s="27"/>
      <c r="B104" s="22"/>
      <c r="C104" s="105" t="s">
        <v>34</v>
      </c>
      <c r="D104" s="106"/>
      <c r="E104" s="106"/>
      <c r="F104" s="106"/>
      <c r="G104" s="106"/>
      <c r="H104" s="106"/>
      <c r="I104" s="106"/>
      <c r="J104" s="106"/>
      <c r="K104" s="106"/>
      <c r="L104" s="106"/>
      <c r="M104" s="106"/>
      <c r="N104" s="106"/>
      <c r="O104" s="106"/>
      <c r="P104" s="106"/>
      <c r="Q104" s="106"/>
      <c r="R104" s="106"/>
      <c r="S104" s="107"/>
      <c r="T104" s="69"/>
      <c r="U104" s="69"/>
      <c r="V104" s="69"/>
      <c r="W104" s="111"/>
      <c r="X104" s="111"/>
    </row>
    <row r="105" spans="1:24" ht="20.100000000000001" customHeight="1">
      <c r="A105" s="27"/>
      <c r="B105" s="57">
        <v>1</v>
      </c>
      <c r="C105" s="108" t="s">
        <v>49</v>
      </c>
      <c r="D105" s="109"/>
      <c r="E105" s="109"/>
      <c r="F105" s="109"/>
      <c r="G105" s="109"/>
      <c r="H105" s="109"/>
      <c r="I105" s="109"/>
      <c r="J105" s="109"/>
      <c r="K105" s="110"/>
      <c r="L105" s="69"/>
      <c r="M105" s="69"/>
      <c r="N105" s="69"/>
      <c r="O105" s="69"/>
      <c r="P105" s="69"/>
      <c r="Q105" s="69"/>
      <c r="R105" s="69"/>
      <c r="S105" s="104"/>
      <c r="T105" s="69"/>
      <c r="U105" s="69"/>
      <c r="V105" s="69"/>
      <c r="W105" s="111"/>
      <c r="X105" s="111"/>
    </row>
    <row r="106" spans="1:24" ht="53.25" customHeight="1">
      <c r="A106" s="27"/>
      <c r="B106" s="56"/>
      <c r="C106" s="112" t="s">
        <v>88</v>
      </c>
      <c r="D106" s="113"/>
      <c r="E106" s="113"/>
      <c r="F106" s="113"/>
      <c r="G106" s="113"/>
      <c r="H106" s="113"/>
      <c r="I106" s="113"/>
      <c r="J106" s="113"/>
      <c r="K106" s="114"/>
      <c r="L106" s="69" t="s">
        <v>51</v>
      </c>
      <c r="M106" s="69"/>
      <c r="N106" s="69" t="s">
        <v>76</v>
      </c>
      <c r="O106" s="69"/>
      <c r="P106" s="69"/>
      <c r="Q106" s="69"/>
      <c r="R106" s="116"/>
      <c r="S106" s="115"/>
      <c r="T106" s="116">
        <f>Q64</f>
        <v>3375512</v>
      </c>
      <c r="U106" s="69"/>
      <c r="V106" s="69"/>
      <c r="W106" s="115">
        <f>T106</f>
        <v>3375512</v>
      </c>
      <c r="X106" s="103"/>
    </row>
    <row r="107" spans="1:24" ht="20.100000000000001" customHeight="1">
      <c r="A107" s="27"/>
      <c r="B107" s="58">
        <v>2</v>
      </c>
      <c r="C107" s="108" t="s">
        <v>50</v>
      </c>
      <c r="D107" s="109"/>
      <c r="E107" s="109"/>
      <c r="F107" s="109"/>
      <c r="G107" s="109"/>
      <c r="H107" s="109"/>
      <c r="I107" s="109"/>
      <c r="J107" s="109"/>
      <c r="K107" s="110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103"/>
      <c r="X107" s="103"/>
    </row>
    <row r="108" spans="1:24" ht="36.75" customHeight="1">
      <c r="A108" s="27"/>
      <c r="B108" s="41"/>
      <c r="C108" s="138" t="s">
        <v>0</v>
      </c>
      <c r="D108" s="139"/>
      <c r="E108" s="139"/>
      <c r="F108" s="139"/>
      <c r="G108" s="139"/>
      <c r="H108" s="139"/>
      <c r="I108" s="139"/>
      <c r="J108" s="139"/>
      <c r="K108" s="140"/>
      <c r="L108" s="69" t="s">
        <v>21</v>
      </c>
      <c r="M108" s="69"/>
      <c r="N108" s="69" t="s">
        <v>4</v>
      </c>
      <c r="O108" s="69"/>
      <c r="P108" s="69"/>
      <c r="Q108" s="69"/>
      <c r="R108" s="118"/>
      <c r="S108" s="118"/>
      <c r="T108" s="118">
        <v>0.88161</v>
      </c>
      <c r="U108" s="118"/>
      <c r="V108" s="118"/>
      <c r="W108" s="117">
        <f>T108</f>
        <v>0.88161</v>
      </c>
      <c r="X108" s="117"/>
    </row>
    <row r="109" spans="1:24" ht="7.5" customHeight="1">
      <c r="A109" s="27"/>
      <c r="B109" s="27"/>
      <c r="C109" s="27"/>
      <c r="D109" s="19"/>
      <c r="E109" s="19"/>
      <c r="F109" s="19"/>
      <c r="G109" s="19"/>
      <c r="H109" s="19"/>
      <c r="I109" s="19"/>
      <c r="J109" s="19"/>
      <c r="K109" s="19"/>
      <c r="L109" s="36"/>
      <c r="M109" s="36"/>
      <c r="N109" s="36"/>
      <c r="O109" s="36"/>
      <c r="P109" s="36"/>
      <c r="Q109" s="36"/>
      <c r="R109" s="40"/>
      <c r="S109" s="40"/>
      <c r="T109" s="37"/>
    </row>
    <row r="110" spans="1:24" ht="17.100000000000001" customHeight="1">
      <c r="A110" s="27"/>
      <c r="B110" s="27"/>
      <c r="C110" s="27"/>
      <c r="D110" s="43"/>
      <c r="E110" s="43"/>
      <c r="F110" s="43"/>
      <c r="G110" s="43"/>
      <c r="H110" s="43"/>
      <c r="I110" s="43"/>
      <c r="J110" s="43"/>
      <c r="K110" s="43"/>
      <c r="L110" s="36"/>
      <c r="M110" s="36"/>
      <c r="N110" s="36"/>
      <c r="O110" s="36"/>
      <c r="P110" s="36"/>
      <c r="Q110" s="36"/>
      <c r="R110" s="40"/>
      <c r="S110" s="40"/>
      <c r="T110" s="37"/>
    </row>
    <row r="111" spans="1:24" ht="32.25" customHeight="1">
      <c r="A111" s="27"/>
      <c r="B111" s="22" t="s">
        <v>18</v>
      </c>
      <c r="C111" s="74" t="s">
        <v>48</v>
      </c>
      <c r="D111" s="99"/>
      <c r="E111" s="99"/>
      <c r="F111" s="99"/>
      <c r="G111" s="99"/>
      <c r="H111" s="99"/>
      <c r="I111" s="99"/>
      <c r="J111" s="99"/>
      <c r="K111" s="75"/>
      <c r="L111" s="69" t="s">
        <v>28</v>
      </c>
      <c r="M111" s="69"/>
      <c r="N111" s="69" t="s">
        <v>19</v>
      </c>
      <c r="O111" s="69"/>
      <c r="P111" s="69"/>
      <c r="Q111" s="69"/>
      <c r="R111" s="69" t="s">
        <v>31</v>
      </c>
      <c r="S111" s="104"/>
      <c r="T111" s="69" t="s">
        <v>32</v>
      </c>
      <c r="U111" s="69"/>
      <c r="V111" s="69"/>
      <c r="W111" s="103" t="s">
        <v>17</v>
      </c>
      <c r="X111" s="103"/>
    </row>
    <row r="112" spans="1:24" ht="20.100000000000001" customHeight="1">
      <c r="A112" s="27"/>
      <c r="B112" s="22">
        <v>1</v>
      </c>
      <c r="C112" s="66">
        <v>2</v>
      </c>
      <c r="D112" s="67"/>
      <c r="E112" s="67"/>
      <c r="F112" s="67"/>
      <c r="G112" s="67"/>
      <c r="H112" s="67"/>
      <c r="I112" s="67"/>
      <c r="J112" s="67"/>
      <c r="K112" s="68"/>
      <c r="L112" s="69">
        <v>3</v>
      </c>
      <c r="M112" s="69"/>
      <c r="N112" s="69">
        <v>4</v>
      </c>
      <c r="O112" s="69"/>
      <c r="P112" s="69"/>
      <c r="Q112" s="69"/>
      <c r="R112" s="69">
        <v>5</v>
      </c>
      <c r="S112" s="104"/>
      <c r="T112" s="69">
        <v>6</v>
      </c>
      <c r="U112" s="69"/>
      <c r="V112" s="69"/>
      <c r="W112" s="103">
        <v>7</v>
      </c>
      <c r="X112" s="103"/>
    </row>
    <row r="113" spans="1:24" ht="20.100000000000001" customHeight="1">
      <c r="A113" s="27"/>
      <c r="B113" s="28"/>
      <c r="C113" s="125" t="s">
        <v>89</v>
      </c>
      <c r="D113" s="126"/>
      <c r="E113" s="126"/>
      <c r="F113" s="126"/>
      <c r="G113" s="126"/>
      <c r="H113" s="126"/>
      <c r="I113" s="126"/>
      <c r="J113" s="126"/>
      <c r="K113" s="126"/>
      <c r="L113" s="126"/>
      <c r="M113" s="126"/>
      <c r="N113" s="126"/>
      <c r="O113" s="126"/>
      <c r="P113" s="126"/>
      <c r="Q113" s="126"/>
      <c r="R113" s="126"/>
      <c r="S113" s="126"/>
      <c r="T113" s="126"/>
      <c r="U113" s="126"/>
      <c r="V113" s="126"/>
      <c r="W113" s="126"/>
      <c r="X113" s="127"/>
    </row>
    <row r="114" spans="1:24" ht="20.100000000000001" customHeight="1">
      <c r="A114" s="27"/>
      <c r="B114" s="57">
        <v>1</v>
      </c>
      <c r="C114" s="151" t="s">
        <v>49</v>
      </c>
      <c r="D114" s="152"/>
      <c r="E114" s="152"/>
      <c r="F114" s="152"/>
      <c r="G114" s="152"/>
      <c r="H114" s="152"/>
      <c r="I114" s="152"/>
      <c r="J114" s="152"/>
      <c r="K114" s="153"/>
      <c r="L114" s="74"/>
      <c r="M114" s="75"/>
      <c r="N114" s="74"/>
      <c r="O114" s="99"/>
      <c r="P114" s="99"/>
      <c r="Q114" s="75"/>
      <c r="R114" s="74"/>
      <c r="S114" s="75"/>
      <c r="T114" s="69"/>
      <c r="U114" s="69"/>
      <c r="V114" s="69"/>
      <c r="W114" s="111"/>
      <c r="X114" s="111"/>
    </row>
    <row r="115" spans="1:24" ht="39.75" customHeight="1">
      <c r="A115" s="27"/>
      <c r="B115" s="56"/>
      <c r="C115" s="112" t="s">
        <v>90</v>
      </c>
      <c r="D115" s="113"/>
      <c r="E115" s="113"/>
      <c r="F115" s="113"/>
      <c r="G115" s="113"/>
      <c r="H115" s="113"/>
      <c r="I115" s="113"/>
      <c r="J115" s="113"/>
      <c r="K115" s="114"/>
      <c r="L115" s="74" t="s">
        <v>51</v>
      </c>
      <c r="M115" s="75"/>
      <c r="N115" s="74" t="s">
        <v>58</v>
      </c>
      <c r="O115" s="99"/>
      <c r="P115" s="99"/>
      <c r="Q115" s="75"/>
      <c r="R115" s="149"/>
      <c r="S115" s="150"/>
      <c r="T115" s="116">
        <f>Q74</f>
        <v>1500000</v>
      </c>
      <c r="U115" s="116"/>
      <c r="V115" s="116"/>
      <c r="W115" s="115">
        <f>T115</f>
        <v>1500000</v>
      </c>
      <c r="X115" s="115"/>
    </row>
    <row r="116" spans="1:24" ht="20.100000000000001" customHeight="1">
      <c r="A116" s="27"/>
      <c r="B116" s="58">
        <v>2</v>
      </c>
      <c r="C116" s="45" t="s">
        <v>50</v>
      </c>
      <c r="D116" s="46"/>
      <c r="E116" s="46"/>
      <c r="F116" s="46"/>
      <c r="G116" s="46"/>
      <c r="H116" s="46"/>
      <c r="I116" s="46"/>
      <c r="J116" s="46"/>
      <c r="K116" s="47"/>
      <c r="L116" s="74"/>
      <c r="M116" s="75"/>
      <c r="N116" s="74"/>
      <c r="O116" s="99"/>
      <c r="P116" s="99"/>
      <c r="Q116" s="75"/>
      <c r="R116" s="74"/>
      <c r="S116" s="75"/>
      <c r="T116" s="69"/>
      <c r="U116" s="69"/>
      <c r="V116" s="69"/>
      <c r="W116" s="103"/>
      <c r="X116" s="103"/>
    </row>
    <row r="117" spans="1:24" ht="34.5" customHeight="1">
      <c r="A117" s="27"/>
      <c r="B117" s="28"/>
      <c r="C117" s="138" t="s">
        <v>40</v>
      </c>
      <c r="D117" s="139"/>
      <c r="E117" s="139"/>
      <c r="F117" s="139"/>
      <c r="G117" s="139"/>
      <c r="H117" s="139"/>
      <c r="I117" s="139"/>
      <c r="J117" s="139"/>
      <c r="K117" s="140"/>
      <c r="L117" s="74" t="s">
        <v>21</v>
      </c>
      <c r="M117" s="75"/>
      <c r="N117" s="74" t="s">
        <v>4</v>
      </c>
      <c r="O117" s="99"/>
      <c r="P117" s="99"/>
      <c r="Q117" s="75"/>
      <c r="R117" s="159"/>
      <c r="S117" s="160"/>
      <c r="T117" s="154">
        <v>30.448869999999999</v>
      </c>
      <c r="U117" s="155">
        <f>U115/4926291.46*100</f>
        <v>0</v>
      </c>
      <c r="V117" s="156">
        <f>V115/4926291.46*100</f>
        <v>0</v>
      </c>
      <c r="W117" s="157">
        <f>T117</f>
        <v>30.448869999999999</v>
      </c>
      <c r="X117" s="158"/>
    </row>
    <row r="118" spans="1:24" ht="5.25" customHeight="1">
      <c r="A118" s="27"/>
      <c r="B118" s="27"/>
      <c r="C118" s="27"/>
      <c r="D118" s="43"/>
      <c r="E118" s="43"/>
      <c r="F118" s="43"/>
      <c r="G118" s="43"/>
      <c r="H118" s="43"/>
      <c r="I118" s="43"/>
      <c r="J118" s="43"/>
      <c r="K118" s="43"/>
      <c r="L118" s="36"/>
      <c r="M118" s="36"/>
      <c r="N118" s="36"/>
      <c r="O118" s="36"/>
      <c r="P118" s="36"/>
      <c r="Q118" s="36"/>
      <c r="R118" s="40"/>
      <c r="S118" s="40"/>
      <c r="T118" s="37"/>
    </row>
    <row r="119" spans="1:24" ht="14.25" customHeight="1">
      <c r="B119" s="25"/>
      <c r="C119" s="49"/>
      <c r="D119" s="49"/>
      <c r="E119" s="49"/>
      <c r="F119" s="49"/>
      <c r="G119" s="49"/>
      <c r="H119" s="49"/>
      <c r="I119" s="49"/>
      <c r="J119" s="49"/>
      <c r="K119" s="49"/>
      <c r="L119" s="36"/>
      <c r="M119" s="36"/>
      <c r="N119" s="36"/>
      <c r="O119" s="36"/>
      <c r="P119" s="36"/>
      <c r="Q119" s="36"/>
      <c r="R119" s="40"/>
      <c r="S119" s="40"/>
      <c r="T119" s="40"/>
      <c r="U119" s="40"/>
      <c r="V119" s="40"/>
      <c r="W119" s="50"/>
      <c r="X119" s="50"/>
    </row>
    <row r="120" spans="1:24" ht="34.5" customHeight="1">
      <c r="B120" s="22" t="s">
        <v>18</v>
      </c>
      <c r="C120" s="74" t="s">
        <v>48</v>
      </c>
      <c r="D120" s="99"/>
      <c r="E120" s="99"/>
      <c r="F120" s="99"/>
      <c r="G120" s="99"/>
      <c r="H120" s="99"/>
      <c r="I120" s="99"/>
      <c r="J120" s="99"/>
      <c r="K120" s="75"/>
      <c r="L120" s="69" t="s">
        <v>28</v>
      </c>
      <c r="M120" s="69"/>
      <c r="N120" s="69" t="s">
        <v>19</v>
      </c>
      <c r="O120" s="69"/>
      <c r="P120" s="69"/>
      <c r="Q120" s="69"/>
      <c r="R120" s="69" t="s">
        <v>31</v>
      </c>
      <c r="S120" s="104"/>
      <c r="T120" s="69" t="s">
        <v>32</v>
      </c>
      <c r="U120" s="69"/>
      <c r="V120" s="69"/>
      <c r="W120" s="103" t="s">
        <v>17</v>
      </c>
      <c r="X120" s="103"/>
    </row>
    <row r="121" spans="1:24" ht="20.100000000000001" customHeight="1">
      <c r="B121" s="22">
        <v>1</v>
      </c>
      <c r="C121" s="66">
        <v>2</v>
      </c>
      <c r="D121" s="67"/>
      <c r="E121" s="67"/>
      <c r="F121" s="67"/>
      <c r="G121" s="67"/>
      <c r="H121" s="67"/>
      <c r="I121" s="67"/>
      <c r="J121" s="67"/>
      <c r="K121" s="68"/>
      <c r="L121" s="69">
        <v>3</v>
      </c>
      <c r="M121" s="69"/>
      <c r="N121" s="69">
        <v>4</v>
      </c>
      <c r="O121" s="69"/>
      <c r="P121" s="69"/>
      <c r="Q121" s="69"/>
      <c r="R121" s="69">
        <v>5</v>
      </c>
      <c r="S121" s="104"/>
      <c r="T121" s="69">
        <v>6</v>
      </c>
      <c r="U121" s="69"/>
      <c r="V121" s="69"/>
      <c r="W121" s="103">
        <v>7</v>
      </c>
      <c r="X121" s="103"/>
    </row>
    <row r="122" spans="1:24" ht="20.100000000000001" customHeight="1">
      <c r="B122" s="28"/>
      <c r="C122" s="125" t="s">
        <v>91</v>
      </c>
      <c r="D122" s="126"/>
      <c r="E122" s="126"/>
      <c r="F122" s="126"/>
      <c r="G122" s="126"/>
      <c r="H122" s="126"/>
      <c r="I122" s="126"/>
      <c r="J122" s="126"/>
      <c r="K122" s="126"/>
      <c r="L122" s="126"/>
      <c r="M122" s="126"/>
      <c r="N122" s="126"/>
      <c r="O122" s="126"/>
      <c r="P122" s="126"/>
      <c r="Q122" s="126"/>
      <c r="R122" s="126"/>
      <c r="S122" s="126"/>
      <c r="T122" s="126"/>
      <c r="U122" s="126"/>
      <c r="V122" s="126"/>
      <c r="W122" s="126"/>
      <c r="X122" s="127"/>
    </row>
    <row r="123" spans="1:24" ht="20.100000000000001" customHeight="1">
      <c r="B123" s="57">
        <v>1</v>
      </c>
      <c r="C123" s="151" t="s">
        <v>49</v>
      </c>
      <c r="D123" s="152"/>
      <c r="E123" s="152"/>
      <c r="F123" s="152"/>
      <c r="G123" s="152"/>
      <c r="H123" s="152"/>
      <c r="I123" s="152"/>
      <c r="J123" s="152"/>
      <c r="K123" s="153"/>
      <c r="L123" s="74"/>
      <c r="M123" s="75"/>
      <c r="N123" s="74"/>
      <c r="O123" s="99"/>
      <c r="P123" s="99"/>
      <c r="Q123" s="75"/>
      <c r="R123" s="74"/>
      <c r="S123" s="75"/>
      <c r="T123" s="69"/>
      <c r="U123" s="69"/>
      <c r="V123" s="69"/>
      <c r="W123" s="111"/>
      <c r="X123" s="111"/>
    </row>
    <row r="124" spans="1:24" ht="48.75" customHeight="1">
      <c r="B124" s="56"/>
      <c r="C124" s="112" t="s">
        <v>92</v>
      </c>
      <c r="D124" s="113"/>
      <c r="E124" s="113"/>
      <c r="F124" s="113"/>
      <c r="G124" s="113"/>
      <c r="H124" s="113"/>
      <c r="I124" s="113"/>
      <c r="J124" s="113"/>
      <c r="K124" s="114"/>
      <c r="L124" s="74" t="s">
        <v>51</v>
      </c>
      <c r="M124" s="75"/>
      <c r="N124" s="74" t="s">
        <v>58</v>
      </c>
      <c r="O124" s="99"/>
      <c r="P124" s="99"/>
      <c r="Q124" s="75"/>
      <c r="R124" s="149"/>
      <c r="S124" s="150"/>
      <c r="T124" s="116">
        <f>Q75</f>
        <v>500441</v>
      </c>
      <c r="U124" s="116"/>
      <c r="V124" s="116"/>
      <c r="W124" s="115">
        <f>T124</f>
        <v>500441</v>
      </c>
      <c r="X124" s="115"/>
    </row>
    <row r="125" spans="1:24" ht="20.100000000000001" customHeight="1">
      <c r="B125" s="58">
        <v>2</v>
      </c>
      <c r="C125" s="45" t="s">
        <v>50</v>
      </c>
      <c r="D125" s="46"/>
      <c r="E125" s="46"/>
      <c r="F125" s="46"/>
      <c r="G125" s="46"/>
      <c r="H125" s="46"/>
      <c r="I125" s="46"/>
      <c r="J125" s="46"/>
      <c r="K125" s="47"/>
      <c r="L125" s="74"/>
      <c r="M125" s="75"/>
      <c r="N125" s="74"/>
      <c r="O125" s="99"/>
      <c r="P125" s="99"/>
      <c r="Q125" s="75"/>
      <c r="R125" s="74"/>
      <c r="S125" s="75"/>
      <c r="T125" s="69"/>
      <c r="U125" s="69"/>
      <c r="V125" s="69"/>
      <c r="W125" s="103"/>
      <c r="X125" s="103"/>
    </row>
    <row r="126" spans="1:24" ht="34.5" customHeight="1">
      <c r="B126" s="28"/>
      <c r="C126" s="138" t="s">
        <v>40</v>
      </c>
      <c r="D126" s="139"/>
      <c r="E126" s="139"/>
      <c r="F126" s="139"/>
      <c r="G126" s="139"/>
      <c r="H126" s="139"/>
      <c r="I126" s="139"/>
      <c r="J126" s="139"/>
      <c r="K126" s="140"/>
      <c r="L126" s="74" t="s">
        <v>21</v>
      </c>
      <c r="M126" s="75"/>
      <c r="N126" s="74" t="s">
        <v>4</v>
      </c>
      <c r="O126" s="99"/>
      <c r="P126" s="99"/>
      <c r="Q126" s="75"/>
      <c r="R126" s="159"/>
      <c r="S126" s="160"/>
      <c r="T126" s="159">
        <v>15.03346</v>
      </c>
      <c r="U126" s="161"/>
      <c r="V126" s="160"/>
      <c r="W126" s="157">
        <f>T126</f>
        <v>15.03346</v>
      </c>
      <c r="X126" s="158"/>
    </row>
    <row r="127" spans="1:24" ht="14.25" customHeight="1">
      <c r="B127" s="25"/>
      <c r="C127" s="49"/>
      <c r="D127" s="49"/>
      <c r="E127" s="49"/>
      <c r="F127" s="49"/>
      <c r="G127" s="49"/>
      <c r="H127" s="49"/>
      <c r="I127" s="49"/>
      <c r="J127" s="49"/>
      <c r="K127" s="49"/>
      <c r="L127" s="36"/>
      <c r="M127" s="36"/>
      <c r="N127" s="36"/>
      <c r="O127" s="36"/>
      <c r="P127" s="36"/>
      <c r="Q127" s="36"/>
      <c r="R127" s="40"/>
      <c r="S127" s="40"/>
      <c r="T127" s="40"/>
      <c r="U127" s="40"/>
      <c r="V127" s="40"/>
      <c r="W127" s="50"/>
      <c r="X127" s="50"/>
    </row>
    <row r="128" spans="1:24" ht="34.5" customHeight="1">
      <c r="B128" s="22" t="s">
        <v>18</v>
      </c>
      <c r="C128" s="74" t="s">
        <v>48</v>
      </c>
      <c r="D128" s="99"/>
      <c r="E128" s="99"/>
      <c r="F128" s="99"/>
      <c r="G128" s="99"/>
      <c r="H128" s="99"/>
      <c r="I128" s="99"/>
      <c r="J128" s="99"/>
      <c r="K128" s="75"/>
      <c r="L128" s="69" t="s">
        <v>28</v>
      </c>
      <c r="M128" s="69"/>
      <c r="N128" s="69" t="s">
        <v>19</v>
      </c>
      <c r="O128" s="69"/>
      <c r="P128" s="69"/>
      <c r="Q128" s="69"/>
      <c r="R128" s="69" t="s">
        <v>31</v>
      </c>
      <c r="S128" s="104"/>
      <c r="T128" s="69" t="s">
        <v>32</v>
      </c>
      <c r="U128" s="69"/>
      <c r="V128" s="69"/>
      <c r="W128" s="103" t="s">
        <v>17</v>
      </c>
      <c r="X128" s="103"/>
    </row>
    <row r="129" spans="1:24" ht="20.100000000000001" customHeight="1">
      <c r="B129" s="22">
        <v>1</v>
      </c>
      <c r="C129" s="66">
        <v>2</v>
      </c>
      <c r="D129" s="67"/>
      <c r="E129" s="67"/>
      <c r="F129" s="67"/>
      <c r="G129" s="67"/>
      <c r="H129" s="67"/>
      <c r="I129" s="67"/>
      <c r="J129" s="67"/>
      <c r="K129" s="68"/>
      <c r="L129" s="69">
        <v>3</v>
      </c>
      <c r="M129" s="69"/>
      <c r="N129" s="69">
        <v>4</v>
      </c>
      <c r="O129" s="69"/>
      <c r="P129" s="69"/>
      <c r="Q129" s="69"/>
      <c r="R129" s="69">
        <v>5</v>
      </c>
      <c r="S129" s="104"/>
      <c r="T129" s="69">
        <v>6</v>
      </c>
      <c r="U129" s="69"/>
      <c r="V129" s="69"/>
      <c r="W129" s="103">
        <v>7</v>
      </c>
      <c r="X129" s="103"/>
    </row>
    <row r="130" spans="1:24" ht="20.100000000000001" customHeight="1">
      <c r="B130" s="28"/>
      <c r="C130" s="125" t="s">
        <v>93</v>
      </c>
      <c r="D130" s="126"/>
      <c r="E130" s="126"/>
      <c r="F130" s="126"/>
      <c r="G130" s="126"/>
      <c r="H130" s="126"/>
      <c r="I130" s="126"/>
      <c r="J130" s="126"/>
      <c r="K130" s="126"/>
      <c r="L130" s="126"/>
      <c r="M130" s="126"/>
      <c r="N130" s="126"/>
      <c r="O130" s="126"/>
      <c r="P130" s="126"/>
      <c r="Q130" s="126"/>
      <c r="R130" s="126"/>
      <c r="S130" s="126"/>
      <c r="T130" s="126"/>
      <c r="U130" s="126"/>
      <c r="V130" s="126"/>
      <c r="W130" s="126"/>
      <c r="X130" s="127"/>
    </row>
    <row r="131" spans="1:24" ht="20.100000000000001" customHeight="1">
      <c r="B131" s="57">
        <v>1</v>
      </c>
      <c r="C131" s="151" t="s">
        <v>49</v>
      </c>
      <c r="D131" s="152"/>
      <c r="E131" s="152"/>
      <c r="F131" s="152"/>
      <c r="G131" s="152"/>
      <c r="H131" s="152"/>
      <c r="I131" s="152"/>
      <c r="J131" s="152"/>
      <c r="K131" s="153"/>
      <c r="L131" s="74"/>
      <c r="M131" s="75"/>
      <c r="N131" s="74"/>
      <c r="O131" s="99"/>
      <c r="P131" s="99"/>
      <c r="Q131" s="75"/>
      <c r="R131" s="74"/>
      <c r="S131" s="75"/>
      <c r="T131" s="69"/>
      <c r="U131" s="69"/>
      <c r="V131" s="69"/>
      <c r="W131" s="111"/>
      <c r="X131" s="111"/>
    </row>
    <row r="132" spans="1:24" ht="35.25" customHeight="1">
      <c r="B132" s="56"/>
      <c r="C132" s="112" t="s">
        <v>94</v>
      </c>
      <c r="D132" s="113"/>
      <c r="E132" s="113"/>
      <c r="F132" s="113"/>
      <c r="G132" s="113"/>
      <c r="H132" s="113"/>
      <c r="I132" s="113"/>
      <c r="J132" s="113"/>
      <c r="K132" s="114"/>
      <c r="L132" s="74" t="s">
        <v>51</v>
      </c>
      <c r="M132" s="75"/>
      <c r="N132" s="162" t="s">
        <v>58</v>
      </c>
      <c r="O132" s="163"/>
      <c r="P132" s="163"/>
      <c r="Q132" s="164"/>
      <c r="R132" s="149"/>
      <c r="S132" s="150"/>
      <c r="T132" s="116">
        <f>Q78</f>
        <v>1830218</v>
      </c>
      <c r="U132" s="116"/>
      <c r="V132" s="116"/>
      <c r="W132" s="115">
        <f>T132</f>
        <v>1830218</v>
      </c>
      <c r="X132" s="115"/>
    </row>
    <row r="133" spans="1:24" ht="20.100000000000001" customHeight="1">
      <c r="B133" s="58">
        <v>2</v>
      </c>
      <c r="C133" s="45" t="s">
        <v>50</v>
      </c>
      <c r="D133" s="46"/>
      <c r="E133" s="46"/>
      <c r="F133" s="46"/>
      <c r="G133" s="46"/>
      <c r="H133" s="46"/>
      <c r="I133" s="46"/>
      <c r="J133" s="46"/>
      <c r="K133" s="47"/>
      <c r="L133" s="74"/>
      <c r="M133" s="75"/>
      <c r="N133" s="74"/>
      <c r="O133" s="99"/>
      <c r="P133" s="99"/>
      <c r="Q133" s="75"/>
      <c r="R133" s="74"/>
      <c r="S133" s="75"/>
      <c r="T133" s="69"/>
      <c r="U133" s="69"/>
      <c r="V133" s="69"/>
      <c r="W133" s="103"/>
      <c r="X133" s="103"/>
    </row>
    <row r="134" spans="1:24" ht="39" customHeight="1">
      <c r="B134" s="28"/>
      <c r="C134" s="138" t="s">
        <v>40</v>
      </c>
      <c r="D134" s="139"/>
      <c r="E134" s="139"/>
      <c r="F134" s="139"/>
      <c r="G134" s="139"/>
      <c r="H134" s="139"/>
      <c r="I134" s="139"/>
      <c r="J134" s="139"/>
      <c r="K134" s="140"/>
      <c r="L134" s="74" t="s">
        <v>21</v>
      </c>
      <c r="M134" s="75"/>
      <c r="N134" s="74" t="s">
        <v>4</v>
      </c>
      <c r="O134" s="99"/>
      <c r="P134" s="99"/>
      <c r="Q134" s="75"/>
      <c r="R134" s="159"/>
      <c r="S134" s="160"/>
      <c r="T134" s="154">
        <v>5.1020799999999999</v>
      </c>
      <c r="U134" s="155">
        <f>U132/34240045.59*100</f>
        <v>0</v>
      </c>
      <c r="V134" s="156">
        <f>V132/34240045.59*100</f>
        <v>0</v>
      </c>
      <c r="W134" s="157">
        <f>T134</f>
        <v>5.1020799999999999</v>
      </c>
      <c r="X134" s="158"/>
    </row>
    <row r="135" spans="1:24" ht="7.5" customHeight="1">
      <c r="B135" s="25"/>
      <c r="C135" s="49"/>
      <c r="D135" s="49"/>
      <c r="E135" s="49"/>
      <c r="F135" s="49"/>
      <c r="G135" s="49"/>
      <c r="H135" s="49"/>
      <c r="I135" s="49"/>
      <c r="J135" s="49"/>
      <c r="K135" s="49"/>
      <c r="L135" s="36"/>
      <c r="M135" s="36"/>
      <c r="N135" s="36"/>
      <c r="O135" s="36"/>
      <c r="P135" s="36"/>
      <c r="Q135" s="36"/>
      <c r="R135" s="40"/>
      <c r="S135" s="40"/>
      <c r="T135" s="40"/>
      <c r="U135" s="40"/>
      <c r="V135" s="40"/>
      <c r="W135" s="50"/>
      <c r="X135" s="50"/>
    </row>
    <row r="137" spans="1:24" ht="18.75">
      <c r="A137" s="16" t="s">
        <v>77</v>
      </c>
      <c r="B137" s="34"/>
      <c r="C137" s="34"/>
      <c r="D137" s="34"/>
      <c r="E137" s="34"/>
      <c r="F137" s="34"/>
      <c r="G137" s="38"/>
      <c r="H137" s="38"/>
      <c r="I137" s="25"/>
      <c r="J137" s="25"/>
      <c r="K137" s="25"/>
      <c r="L137" s="25"/>
      <c r="M137" s="25"/>
      <c r="N137" s="25"/>
    </row>
    <row r="138" spans="1:24" ht="15.75">
      <c r="A138" s="31" t="s">
        <v>16</v>
      </c>
      <c r="B138" s="31"/>
      <c r="C138" s="31"/>
      <c r="D138" s="31"/>
      <c r="I138" s="130"/>
      <c r="J138" s="130"/>
      <c r="L138" s="131" t="s">
        <v>78</v>
      </c>
      <c r="M138" s="131"/>
      <c r="N138" s="131"/>
      <c r="O138" s="131"/>
    </row>
    <row r="139" spans="1:24" ht="11.25" customHeight="1">
      <c r="A139" s="31"/>
      <c r="B139" s="31"/>
      <c r="C139" s="31"/>
      <c r="D139" s="31"/>
      <c r="I139" s="137" t="s">
        <v>22</v>
      </c>
      <c r="J139" s="137"/>
      <c r="L139" s="137" t="s">
        <v>35</v>
      </c>
      <c r="M139" s="137"/>
      <c r="N139" s="137"/>
      <c r="O139" s="137"/>
    </row>
    <row r="140" spans="1:24" ht="8.25" customHeight="1"/>
    <row r="141" spans="1:24" ht="15.75">
      <c r="A141" s="16" t="s">
        <v>20</v>
      </c>
      <c r="G141" s="25"/>
      <c r="H141" s="25"/>
    </row>
    <row r="142" spans="1:24" ht="15.75">
      <c r="A142" s="16" t="s">
        <v>72</v>
      </c>
      <c r="G142" s="25"/>
      <c r="H142" s="25"/>
    </row>
    <row r="143" spans="1:24" ht="29.25" customHeight="1">
      <c r="A143" s="16" t="s">
        <v>37</v>
      </c>
      <c r="I143" s="130"/>
      <c r="J143" s="130"/>
      <c r="K143" s="25"/>
      <c r="L143" s="131" t="s">
        <v>15</v>
      </c>
      <c r="M143" s="131"/>
      <c r="N143" s="131"/>
      <c r="O143" s="131"/>
    </row>
    <row r="144" spans="1:24">
      <c r="I144" s="137" t="s">
        <v>22</v>
      </c>
      <c r="J144" s="137"/>
      <c r="L144" s="137" t="s">
        <v>35</v>
      </c>
      <c r="M144" s="137"/>
      <c r="N144" s="137"/>
      <c r="O144" s="137"/>
    </row>
    <row r="145" spans="1:3" ht="8.25" customHeight="1"/>
    <row r="146" spans="1:3" ht="15.75">
      <c r="A146" s="33"/>
      <c r="B146" s="65">
        <f>L12</f>
        <v>43854</v>
      </c>
      <c r="C146" s="65"/>
    </row>
    <row r="147" spans="1:3" ht="15">
      <c r="A147" s="59" t="s">
        <v>73</v>
      </c>
      <c r="B147" s="59"/>
    </row>
    <row r="148" spans="1:3" ht="15">
      <c r="A148" s="59" t="s">
        <v>74</v>
      </c>
      <c r="B148" s="59"/>
    </row>
  </sheetData>
  <mergeCells count="372">
    <mergeCell ref="C134:K134"/>
    <mergeCell ref="L134:M134"/>
    <mergeCell ref="N134:Q134"/>
    <mergeCell ref="R134:S134"/>
    <mergeCell ref="T132:V132"/>
    <mergeCell ref="S88:T88"/>
    <mergeCell ref="C132:K132"/>
    <mergeCell ref="B20:D20"/>
    <mergeCell ref="F26:H26"/>
    <mergeCell ref="F27:H27"/>
    <mergeCell ref="B26:D26"/>
    <mergeCell ref="B27:D27"/>
    <mergeCell ref="S87:T87"/>
    <mergeCell ref="B23:D23"/>
    <mergeCell ref="B24:D24"/>
    <mergeCell ref="B21:D21"/>
    <mergeCell ref="O54:P54"/>
    <mergeCell ref="M26:T26"/>
    <mergeCell ref="M27:T27"/>
    <mergeCell ref="J26:K26"/>
    <mergeCell ref="J27:K27"/>
    <mergeCell ref="C87:N87"/>
    <mergeCell ref="C88:N88"/>
    <mergeCell ref="Q76:R76"/>
    <mergeCell ref="W134:X134"/>
    <mergeCell ref="L133:M133"/>
    <mergeCell ref="N133:Q133"/>
    <mergeCell ref="R133:S133"/>
    <mergeCell ref="T133:V133"/>
    <mergeCell ref="W133:X133"/>
    <mergeCell ref="W132:X132"/>
    <mergeCell ref="T134:V134"/>
    <mergeCell ref="R132:S132"/>
    <mergeCell ref="L132:M132"/>
    <mergeCell ref="N132:Q132"/>
    <mergeCell ref="W131:X131"/>
    <mergeCell ref="W126:X126"/>
    <mergeCell ref="C128:K128"/>
    <mergeCell ref="L128:M128"/>
    <mergeCell ref="N128:Q128"/>
    <mergeCell ref="R128:S128"/>
    <mergeCell ref="L129:M129"/>
    <mergeCell ref="N129:Q129"/>
    <mergeCell ref="R131:S131"/>
    <mergeCell ref="N131:Q131"/>
    <mergeCell ref="C131:K131"/>
    <mergeCell ref="L131:M131"/>
    <mergeCell ref="T131:V131"/>
    <mergeCell ref="R129:S129"/>
    <mergeCell ref="C130:X130"/>
    <mergeCell ref="T129:V129"/>
    <mergeCell ref="W129:X129"/>
    <mergeCell ref="C129:K129"/>
    <mergeCell ref="C126:K126"/>
    <mergeCell ref="L126:M126"/>
    <mergeCell ref="N126:Q126"/>
    <mergeCell ref="R126:S126"/>
    <mergeCell ref="T128:V128"/>
    <mergeCell ref="W128:X128"/>
    <mergeCell ref="T126:V126"/>
    <mergeCell ref="C124:K124"/>
    <mergeCell ref="T125:V125"/>
    <mergeCell ref="W124:X124"/>
    <mergeCell ref="R125:S125"/>
    <mergeCell ref="N124:Q124"/>
    <mergeCell ref="L125:M125"/>
    <mergeCell ref="N125:Q125"/>
    <mergeCell ref="L124:M124"/>
    <mergeCell ref="T124:V124"/>
    <mergeCell ref="W125:X125"/>
    <mergeCell ref="R124:S124"/>
    <mergeCell ref="N121:Q121"/>
    <mergeCell ref="R121:S121"/>
    <mergeCell ref="C122:X122"/>
    <mergeCell ref="C123:K123"/>
    <mergeCell ref="L123:M123"/>
    <mergeCell ref="N123:Q123"/>
    <mergeCell ref="W121:X121"/>
    <mergeCell ref="W123:X123"/>
    <mergeCell ref="T121:V121"/>
    <mergeCell ref="W120:X120"/>
    <mergeCell ref="T120:V120"/>
    <mergeCell ref="R123:S123"/>
    <mergeCell ref="T123:V123"/>
    <mergeCell ref="C121:K121"/>
    <mergeCell ref="L121:M121"/>
    <mergeCell ref="C120:K120"/>
    <mergeCell ref="L120:M120"/>
    <mergeCell ref="N120:Q120"/>
    <mergeCell ref="R120:S120"/>
    <mergeCell ref="L116:M116"/>
    <mergeCell ref="T116:V116"/>
    <mergeCell ref="R116:S116"/>
    <mergeCell ref="C115:K115"/>
    <mergeCell ref="L115:M115"/>
    <mergeCell ref="N115:Q115"/>
    <mergeCell ref="W116:X116"/>
    <mergeCell ref="T117:V117"/>
    <mergeCell ref="W117:X117"/>
    <mergeCell ref="R117:S117"/>
    <mergeCell ref="N116:Q116"/>
    <mergeCell ref="T114:V114"/>
    <mergeCell ref="C113:X113"/>
    <mergeCell ref="R115:S115"/>
    <mergeCell ref="T115:V115"/>
    <mergeCell ref="R112:S112"/>
    <mergeCell ref="C112:K112"/>
    <mergeCell ref="L112:M112"/>
    <mergeCell ref="N114:Q114"/>
    <mergeCell ref="N112:Q112"/>
    <mergeCell ref="W114:X114"/>
    <mergeCell ref="C114:K114"/>
    <mergeCell ref="L114:M114"/>
    <mergeCell ref="R114:S114"/>
    <mergeCell ref="W115:X115"/>
    <mergeCell ref="T111:V111"/>
    <mergeCell ref="R100:S100"/>
    <mergeCell ref="T100:V100"/>
    <mergeCell ref="T99:V99"/>
    <mergeCell ref="R102:S102"/>
    <mergeCell ref="T102:V102"/>
    <mergeCell ref="R107:S107"/>
    <mergeCell ref="W112:X112"/>
    <mergeCell ref="C48:T48"/>
    <mergeCell ref="C49:T49"/>
    <mergeCell ref="T112:V112"/>
    <mergeCell ref="C111:K111"/>
    <mergeCell ref="L111:M111"/>
    <mergeCell ref="N111:Q111"/>
    <mergeCell ref="W111:X111"/>
    <mergeCell ref="C85:N85"/>
    <mergeCell ref="S86:T86"/>
    <mergeCell ref="O86:P86"/>
    <mergeCell ref="O74:P74"/>
    <mergeCell ref="O85:P85"/>
    <mergeCell ref="C86:N86"/>
    <mergeCell ref="O59:P59"/>
    <mergeCell ref="K9:Q9"/>
    <mergeCell ref="A15:R15"/>
    <mergeCell ref="A16:R16"/>
    <mergeCell ref="B29:E29"/>
    <mergeCell ref="F29:G29"/>
    <mergeCell ref="A17:R17"/>
    <mergeCell ref="F20:O20"/>
    <mergeCell ref="L100:M100"/>
    <mergeCell ref="L99:M99"/>
    <mergeCell ref="F40:M40"/>
    <mergeCell ref="O55:P55"/>
    <mergeCell ref="N98:Q98"/>
    <mergeCell ref="N99:Q99"/>
    <mergeCell ref="R98:S98"/>
    <mergeCell ref="B35:R35"/>
    <mergeCell ref="C37:T37"/>
    <mergeCell ref="C38:T38"/>
    <mergeCell ref="F30:G30"/>
    <mergeCell ref="C47:T47"/>
    <mergeCell ref="C44:T44"/>
    <mergeCell ref="B33:P33"/>
    <mergeCell ref="I144:J144"/>
    <mergeCell ref="L144:O144"/>
    <mergeCell ref="I138:J138"/>
    <mergeCell ref="L138:O138"/>
    <mergeCell ref="I139:J139"/>
    <mergeCell ref="F21:O21"/>
    <mergeCell ref="F23:O23"/>
    <mergeCell ref="F24:O24"/>
    <mergeCell ref="C99:K99"/>
    <mergeCell ref="N108:Q108"/>
    <mergeCell ref="Q59:R59"/>
    <mergeCell ref="Q64:R64"/>
    <mergeCell ref="O56:P56"/>
    <mergeCell ref="C100:K100"/>
    <mergeCell ref="Q74:R74"/>
    <mergeCell ref="L105:M105"/>
    <mergeCell ref="Q78:R78"/>
    <mergeCell ref="Q73:R73"/>
    <mergeCell ref="R108:S108"/>
    <mergeCell ref="N106:Q106"/>
    <mergeCell ref="N102:Q102"/>
    <mergeCell ref="R111:S111"/>
    <mergeCell ref="C117:K117"/>
    <mergeCell ref="L117:M117"/>
    <mergeCell ref="Q86:R86"/>
    <mergeCell ref="C97:K97"/>
    <mergeCell ref="C96:S96"/>
    <mergeCell ref="Q55:R55"/>
    <mergeCell ref="N97:Q97"/>
    <mergeCell ref="O77:P77"/>
    <mergeCell ref="C71:N71"/>
    <mergeCell ref="O64:P64"/>
    <mergeCell ref="I143:J143"/>
    <mergeCell ref="L143:O143"/>
    <mergeCell ref="C102:K102"/>
    <mergeCell ref="L106:M106"/>
    <mergeCell ref="C98:K98"/>
    <mergeCell ref="Q57:R57"/>
    <mergeCell ref="O66:P66"/>
    <mergeCell ref="O65:P65"/>
    <mergeCell ref="Q60:R60"/>
    <mergeCell ref="O76:P76"/>
    <mergeCell ref="L139:O139"/>
    <mergeCell ref="L102:M102"/>
    <mergeCell ref="C108:K108"/>
    <mergeCell ref="O57:P57"/>
    <mergeCell ref="N100:Q100"/>
    <mergeCell ref="N117:Q117"/>
    <mergeCell ref="O81:P81"/>
    <mergeCell ref="S78:T78"/>
    <mergeCell ref="S79:T79"/>
    <mergeCell ref="S80:T80"/>
    <mergeCell ref="Q69:R69"/>
    <mergeCell ref="T107:V107"/>
    <mergeCell ref="W102:X102"/>
    <mergeCell ref="R99:S99"/>
    <mergeCell ref="C54:N54"/>
    <mergeCell ref="C60:N60"/>
    <mergeCell ref="C63:N63"/>
    <mergeCell ref="C74:N74"/>
    <mergeCell ref="C75:N75"/>
    <mergeCell ref="C76:N76"/>
    <mergeCell ref="Q87:R87"/>
    <mergeCell ref="S85:T85"/>
    <mergeCell ref="S74:T74"/>
    <mergeCell ref="O58:P58"/>
    <mergeCell ref="C81:N81"/>
    <mergeCell ref="Q58:R58"/>
    <mergeCell ref="O78:P78"/>
    <mergeCell ref="O75:P75"/>
    <mergeCell ref="O87:P87"/>
    <mergeCell ref="Q85:R85"/>
    <mergeCell ref="W98:X98"/>
    <mergeCell ref="T94:V94"/>
    <mergeCell ref="W108:X108"/>
    <mergeCell ref="T108:V108"/>
    <mergeCell ref="T105:V105"/>
    <mergeCell ref="T106:V106"/>
    <mergeCell ref="T103:V103"/>
    <mergeCell ref="T98:V98"/>
    <mergeCell ref="W99:X99"/>
    <mergeCell ref="W100:X100"/>
    <mergeCell ref="W104:X104"/>
    <mergeCell ref="T104:V104"/>
    <mergeCell ref="L107:M107"/>
    <mergeCell ref="C106:K106"/>
    <mergeCell ref="W105:X105"/>
    <mergeCell ref="W107:X107"/>
    <mergeCell ref="W103:X103"/>
    <mergeCell ref="N107:Q107"/>
    <mergeCell ref="W106:X106"/>
    <mergeCell ref="R106:S106"/>
    <mergeCell ref="R105:S105"/>
    <mergeCell ref="N105:Q105"/>
    <mergeCell ref="T95:V95"/>
    <mergeCell ref="T96:V96"/>
    <mergeCell ref="C94:K94"/>
    <mergeCell ref="L103:M103"/>
    <mergeCell ref="N103:Q103"/>
    <mergeCell ref="R103:S103"/>
    <mergeCell ref="L108:M108"/>
    <mergeCell ref="C104:S104"/>
    <mergeCell ref="C107:K107"/>
    <mergeCell ref="C105:K105"/>
    <mergeCell ref="T93:V93"/>
    <mergeCell ref="L97:M97"/>
    <mergeCell ref="C95:K95"/>
    <mergeCell ref="L94:M94"/>
    <mergeCell ref="N93:Q93"/>
    <mergeCell ref="L95:M95"/>
    <mergeCell ref="S70:T70"/>
    <mergeCell ref="W97:X97"/>
    <mergeCell ref="L93:M93"/>
    <mergeCell ref="W93:X93"/>
    <mergeCell ref="R95:S95"/>
    <mergeCell ref="R94:S94"/>
    <mergeCell ref="W94:X94"/>
    <mergeCell ref="W95:X95"/>
    <mergeCell ref="R93:S93"/>
    <mergeCell ref="T97:V97"/>
    <mergeCell ref="R97:S97"/>
    <mergeCell ref="S71:T71"/>
    <mergeCell ref="O73:P73"/>
    <mergeCell ref="S81:T81"/>
    <mergeCell ref="S72:T72"/>
    <mergeCell ref="W96:X96"/>
    <mergeCell ref="O80:P80"/>
    <mergeCell ref="Q81:R81"/>
    <mergeCell ref="Q79:R79"/>
    <mergeCell ref="Q80:R80"/>
    <mergeCell ref="C78:N78"/>
    <mergeCell ref="C79:N79"/>
    <mergeCell ref="C80:N80"/>
    <mergeCell ref="C72:N72"/>
    <mergeCell ref="C70:N70"/>
    <mergeCell ref="O79:P79"/>
    <mergeCell ref="C77:N77"/>
    <mergeCell ref="O72:P72"/>
    <mergeCell ref="C73:N73"/>
    <mergeCell ref="Q77:R77"/>
    <mergeCell ref="Q75:R75"/>
    <mergeCell ref="S61:T61"/>
    <mergeCell ref="S62:T62"/>
    <mergeCell ref="S63:T63"/>
    <mergeCell ref="S64:T64"/>
    <mergeCell ref="S65:T65"/>
    <mergeCell ref="S66:T66"/>
    <mergeCell ref="S67:T67"/>
    <mergeCell ref="Q70:R70"/>
    <mergeCell ref="Q68:R68"/>
    <mergeCell ref="S73:T73"/>
    <mergeCell ref="S75:T75"/>
    <mergeCell ref="S76:T76"/>
    <mergeCell ref="S77:T77"/>
    <mergeCell ref="B146:C146"/>
    <mergeCell ref="O60:P60"/>
    <mergeCell ref="O61:P61"/>
    <mergeCell ref="O62:P62"/>
    <mergeCell ref="O63:P63"/>
    <mergeCell ref="O67:P67"/>
    <mergeCell ref="O68:P68"/>
    <mergeCell ref="O69:P69"/>
    <mergeCell ref="O70:P70"/>
    <mergeCell ref="O88:P88"/>
    <mergeCell ref="C65:N65"/>
    <mergeCell ref="C66:N66"/>
    <mergeCell ref="C67:N67"/>
    <mergeCell ref="C68:N68"/>
    <mergeCell ref="C69:N69"/>
    <mergeCell ref="O71:P71"/>
    <mergeCell ref="C64:N64"/>
    <mergeCell ref="C62:N62"/>
    <mergeCell ref="C61:N61"/>
    <mergeCell ref="C93:K93"/>
    <mergeCell ref="C103:K103"/>
    <mergeCell ref="N95:Q95"/>
    <mergeCell ref="N94:Q94"/>
    <mergeCell ref="L98:M98"/>
    <mergeCell ref="Q88:R88"/>
    <mergeCell ref="Q63:R63"/>
    <mergeCell ref="Q54:R54"/>
    <mergeCell ref="B34:Z34"/>
    <mergeCell ref="F31:G31"/>
    <mergeCell ref="Q67:R67"/>
    <mergeCell ref="Q65:R65"/>
    <mergeCell ref="Q66:R66"/>
    <mergeCell ref="Q72:R72"/>
    <mergeCell ref="Q71:R71"/>
    <mergeCell ref="Q61:R61"/>
    <mergeCell ref="Q62:R62"/>
    <mergeCell ref="C56:N56"/>
    <mergeCell ref="C57:N57"/>
    <mergeCell ref="C58:N58"/>
    <mergeCell ref="C59:N59"/>
    <mergeCell ref="Q56:R56"/>
    <mergeCell ref="S56:T56"/>
    <mergeCell ref="S57:T57"/>
    <mergeCell ref="S58:T58"/>
    <mergeCell ref="S59:T59"/>
    <mergeCell ref="S60:T60"/>
    <mergeCell ref="S68:T68"/>
    <mergeCell ref="S69:T69"/>
    <mergeCell ref="W23:X23"/>
    <mergeCell ref="W24:X24"/>
    <mergeCell ref="W26:X26"/>
    <mergeCell ref="W27:X27"/>
    <mergeCell ref="L12:M12"/>
    <mergeCell ref="C55:N55"/>
    <mergeCell ref="W20:X20"/>
    <mergeCell ref="W21:X21"/>
    <mergeCell ref="S54:T54"/>
    <mergeCell ref="S55:T55"/>
    <mergeCell ref="C45:T45"/>
    <mergeCell ref="C46:T46"/>
  </mergeCells>
  <phoneticPr fontId="18" type="noConversion"/>
  <pageMargins left="0.19685039370078741" right="0.19685039370078741" top="0.19685039370078741" bottom="0.19685039370078741" header="0.51181102362204722" footer="0.51181102362204722"/>
  <pageSetup paperSize="9" scale="79" orientation="landscape" r:id="rId1"/>
  <headerFooter alignWithMargins="0"/>
  <rowBreaks count="4" manualBreakCount="4">
    <brk id="34" max="26" man="1"/>
    <brk id="68" max="26" man="1"/>
    <brk id="98" max="26" man="1"/>
    <brk id="127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1217670</vt:lpstr>
      <vt:lpstr>'1217670'!Область_друку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Алена</dc:creator>
  <cp:lastModifiedBy>Ліщук Петро Андрійович</cp:lastModifiedBy>
  <cp:lastPrinted>2020-02-17T14:30:59Z</cp:lastPrinted>
  <dcterms:created xsi:type="dcterms:W3CDTF">2013-03-19T08:17:06Z</dcterms:created>
  <dcterms:modified xsi:type="dcterms:W3CDTF">2020-02-17T14:31:12Z</dcterms:modified>
</cp:coreProperties>
</file>