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500"/>
  </bookViews>
  <sheets>
    <sheet name="1010 " sheetId="1" r:id="rId1"/>
  </sheets>
  <definedNames>
    <definedName name="_xlnm.Print_Area" localSheetId="0">'1010 '!$A$2:$K$97</definedName>
  </definedNames>
  <calcPr calcId="144525"/>
</workbook>
</file>

<file path=xl/calcChain.xml><?xml version="1.0" encoding="utf-8"?>
<calcChain xmlns="http://schemas.openxmlformats.org/spreadsheetml/2006/main">
  <c r="J89" i="1" l="1"/>
  <c r="J88" i="1"/>
  <c r="J87" i="1"/>
  <c r="H85" i="1"/>
  <c r="J85" i="1" s="1"/>
  <c r="F84" i="1"/>
  <c r="J84" i="1" s="1"/>
  <c r="F83" i="1"/>
  <c r="J83" i="1" s="1"/>
  <c r="J80" i="1"/>
  <c r="J79" i="1"/>
  <c r="J78" i="1"/>
  <c r="F76" i="1"/>
  <c r="J76" i="1" s="1"/>
  <c r="J75" i="1"/>
  <c r="J74" i="1"/>
  <c r="J72" i="1"/>
  <c r="J71" i="1"/>
  <c r="J70" i="1"/>
  <c r="J69" i="1"/>
  <c r="J68" i="1"/>
  <c r="F54" i="1"/>
  <c r="F60" i="1" s="1"/>
  <c r="H53" i="1"/>
  <c r="H52" i="1"/>
  <c r="H51" i="1"/>
  <c r="H50" i="1"/>
  <c r="H54" i="1" s="1"/>
  <c r="D50" i="1"/>
  <c r="D54" i="1" s="1"/>
  <c r="D60" i="1" l="1"/>
  <c r="D61" i="1" s="1"/>
  <c r="F82" i="1"/>
  <c r="J82" i="1" s="1"/>
  <c r="F61" i="1"/>
  <c r="H60" i="1"/>
  <c r="H61" i="1" s="1"/>
  <c r="H82" i="1"/>
</calcChain>
</file>

<file path=xl/sharedStrings.xml><?xml version="1.0" encoding="utf-8"?>
<sst xmlns="http://schemas.openxmlformats.org/spreadsheetml/2006/main" count="153" uniqueCount="109">
  <si>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</si>
  <si>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</si>
  <si>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</si>
  <si>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</si>
  <si>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</si>
  <si>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</si>
  <si>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</si>
  <si>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</si>
  <si>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</si>
  <si>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</si>
  <si>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</si>
  <si>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</si>
  <si>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</si>
  <si>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608 147 969,00  гривень, у тому числі загального фонду —535 792 955,00 гривень та спеціального фонду — 72 355 014,00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</si>
  <si>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</si>
  <si>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</si>
  <si>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</si>
  <si>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 України  "Про охорону дитинства" № 2402-III від 26.04.2001 (із змінами і доповненнями)</t>
  </si>
  <si>
    <t>Закон України “Про освіту” № 2145- VІІI від 05.09.2017 року  (із змінами і доповненнями)</t>
  </si>
  <si>
    <t>Закон України "Про дошкільну освіту" № 2628-III від 11.07.2001 (із змінами і доповненнями)</t>
  </si>
  <si>
    <t xml:space="preserve">Закон України № 1928-IX від 02.12.2021 року "Про Державний бюджет України на 2022 рік" 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</si>
  <si>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</si>
  <si>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</si>
  <si>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Державної служби якості освіти України № 01-11/71 від 30 листопада 2020 року "Про затвердження Методичних рекомендацій з питань формування внутрішньої системи забезпечення якості освіти у закладах дошкільної освіти"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</si>
  <si>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</si>
  <si>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№ 102 від 15.04.1993 року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</si>
  <si>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</si>
  <si>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</si>
  <si>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 Кабінету Міністрів України № 88 від 14.02.2017 року "Про затвердження Порядку та умов надання субвенції з державного бюджету місцевим бюджетам на надання державної підтримки  особам з особливими освітніми потребами" (із змінами і доповненнями)</t>
  </si>
  <si>
    <t>Постанова Кабінету Міністрів України № 305 від 24.03.2021 року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</si>
  <si>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Рішення тридцять другої сесії міської ради № 9 від 26.06.2019 року "Про затвердження Програми бюджетування за участі громадськості (Бюджет участі) міста Хмельницького на 2020-2022 роки" 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</si>
  <si>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</si>
  <si>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</si>
  <si>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</si>
  <si>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</si>
  <si>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</si>
  <si>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основних завдань дошкільної освіти, збереження та зміцнення фізичного і психологічного здоров’я  дітей, формування їх особистості, розвиток творчих здібностей та нахилів, забезпечення соціальної адаптації та готовності продовжувати освіту</t>
  </si>
  <si>
    <t>Надання всебічної допомоги сім’ї у розвитку, вихованні та навчанні дитини</t>
  </si>
  <si>
    <t>Забезпечення доступності дошкільної освіти в комунальних закладах освіти у межах державних вимог до змісту, рівня й обсягу дошкільної освіти та обов’язкову дошкільну освіту дітей старшого дошкільного віку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</si>
  <si>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навчальними закладами Хмельницької міської територіальної громади</t>
    </r>
  </si>
  <si>
    <t> 8.Завдання бюджетної програми:</t>
  </si>
  <si>
    <t>Завдання</t>
  </si>
  <si>
    <t>Створення належних умов для надання якісної дошкільної освіти та виховання дітей</t>
  </si>
  <si>
    <t>Створення та забезпечення здорового, безпечного, комфортного середовища для всіх учасників процесу</t>
  </si>
  <si>
    <t>Підвищення якості освітньої діяльності закладу</t>
  </si>
  <si>
    <t>Створення безбар'єрного простору та організація роботи з дітьми з особливими освітніми потребами</t>
  </si>
  <si>
    <t>Протидія та профілактика булінгу в навчальних закладах освіти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</si>
  <si>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</si>
  <si>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</si>
  <si>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</si>
  <si>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</si>
  <si>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</si>
  <si>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</si>
  <si>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освіти</t>
  </si>
  <si>
    <t>Організація харчування в закладах освіти</t>
  </si>
  <si>
    <t>Проведення капітальних ремонтів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</si>
  <si>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</si>
  <si>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</si>
  <si>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</si>
  <si>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</si>
  <si>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</si>
  <si>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</si>
  <si>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</si>
  <si>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</si>
  <si>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</si>
  <si>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затрат</t>
  </si>
  <si>
    <t>Кількість закладів, які надають дошкільну освіту</t>
  </si>
  <si>
    <t>од.</t>
  </si>
  <si>
    <t xml:space="preserve">Мережа закладів </t>
  </si>
  <si>
    <t>Кількість груп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</si>
  <si>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</si>
  <si>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</si>
  <si>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</si>
  <si>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</si>
  <si>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робітники</t>
  </si>
  <si>
    <t>продукту</t>
  </si>
  <si>
    <t>Кількість дітей, що відвідують заклади, які надають дошкільну освіту станом на 15.12.21 року</t>
  </si>
  <si>
    <t>осіб</t>
  </si>
  <si>
    <t>Кількість дітей від 1 до 4 років</t>
  </si>
  <si>
    <t>Звітність</t>
  </si>
  <si>
    <t>Кількість дітей від 4 до 6 років</t>
  </si>
  <si>
    <t>Планова кількість днів харчування вихованців</t>
  </si>
  <si>
    <t>Розрахунок</t>
  </si>
  <si>
    <t>Вартість харчування дітей віком від 1 до 4 років</t>
  </si>
  <si>
    <t>грн</t>
  </si>
  <si>
    <t>Вартість харчування дітей віком від 4 до 6 (7) років</t>
  </si>
  <si>
    <t>Кількість закладів, в яких буде проведений капітальний ремонт в тому числі виготовлення ПКД</t>
  </si>
  <si>
    <t xml:space="preserve">Рішення сесії Хмельницької міської ради № 7 від 15.12.2021 року </t>
  </si>
  <si>
    <t>ефективності</t>
  </si>
  <si>
    <t>Витрати на перебування однієї дитини в закладі, яка забезпечує надання дошкільної освіти</t>
  </si>
  <si>
    <t>Чисельність дітей в розрахунку на одного педагогічного працівника</t>
  </si>
  <si>
    <t>Чисельність дітей в розрахунку на одну штатну одиницю</t>
  </si>
  <si>
    <t>Середні витрати на капітальний ремонт одного навчального закладу</t>
  </si>
  <si>
    <t>якості</t>
  </si>
  <si>
    <t>Динаміка охоплення дітей дошкільною освітою</t>
  </si>
  <si>
    <t>%</t>
  </si>
  <si>
    <t>Відсоток  відвідування</t>
  </si>
  <si>
    <t>Динаміка росту власних надходжень в порівнянні з минулим роком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</si>
  <si>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</si>
  <si>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</si>
  <si>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</si>
  <si>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</si>
  <si>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</si>
  <si>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</si>
  <si>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</si>
  <si>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</si>
  <si>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 _______________</t>
  </si>
  <si>
    <t>Ярослава Балабась 70 46 06</t>
  </si>
  <si>
    <t>ЗАТВЕРДЖЕНО
Наказ / розпорядчий документ
Департаменту освіти та науки 
(найменування головного розпорядника                                                                                                    Хмельницької  міської ради
  коштів місцевого бюджету)
02 лютого 2022 року №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</si>
</sst>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#,##0.00\ _₽"/>
    <numFmt numFmtId="165" formatCode="#,##0.00\ _₴"/>
    <numFmt numFmtId="166" formatCode="#,##0\ _₴"/>
    <numFmt numFmtId="167" formatCode="#,##0.0\ _₴"/>
    <numFmt numFmtId="168" formatCode="0.0"/>
  </numFmts>
  <fonts count="2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8" fillId="0" borderId="0"/>
    <xf numFmtId="0" fontId="1" fillId="0" borderId="0"/>
    <xf numFmtId="0" fontId="19" fillId="0" borderId="0">
      <alignment vertical="top"/>
    </xf>
    <xf numFmtId="0" fontId="20" fillId="0" borderId="0"/>
    <xf numFmtId="0" fontId="21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3" fontId="7" fillId="0" borderId="0" xfId="0" applyNumberFormat="1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1" fontId="12" fillId="0" borderId="0" xfId="0" applyNumberFormat="1" applyFont="1" applyFill="1" applyBorder="1" applyAlignment="1">
      <alignment vertical="center" wrapText="1" shrinkToFi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4" fontId="7" fillId="0" borderId="0" xfId="0" applyNumberFormat="1" applyFont="1" applyFill="1" applyBorder="1" applyAlignment="1">
      <alignment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vertical="center" wrapText="1" shrinkToFit="1"/>
    </xf>
    <xf numFmtId="4" fontId="2" fillId="0" borderId="5" xfId="0" applyNumberFormat="1" applyFont="1" applyFill="1" applyBorder="1" applyAlignment="1">
      <alignment vertical="center" wrapText="1" shrinkToFit="1"/>
    </xf>
    <xf numFmtId="0" fontId="13" fillId="0" borderId="0" xfId="0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center" vertical="center" wrapText="1" shrinkToFi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168" fontId="17" fillId="0" borderId="0" xfId="0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center" wrapText="1"/>
    </xf>
    <xf numFmtId="166" fontId="8" fillId="0" borderId="2" xfId="0" applyNumberFormat="1" applyFont="1" applyFill="1" applyBorder="1" applyAlignment="1">
      <alignment horizontal="center" vertical="center" wrapText="1" shrinkToFit="1"/>
    </xf>
    <xf numFmtId="166" fontId="2" fillId="0" borderId="2" xfId="0" applyNumberFormat="1" applyFont="1" applyFill="1" applyBorder="1" applyAlignment="1">
      <alignment horizontal="center" vertical="center" wrapText="1" shrinkToFit="1"/>
    </xf>
    <xf numFmtId="0" fontId="9" fillId="0" borderId="6" xfId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 shrinkToFit="1"/>
    </xf>
    <xf numFmtId="166" fontId="2" fillId="0" borderId="5" xfId="0" applyNumberFormat="1" applyFont="1" applyFill="1" applyBorder="1" applyAlignment="1">
      <alignment horizontal="center" vertical="center" wrapText="1" shrinkToFit="1"/>
    </xf>
    <xf numFmtId="166" fontId="2" fillId="0" borderId="3" xfId="0" applyNumberFormat="1" applyFont="1" applyFill="1" applyBorder="1" applyAlignment="1">
      <alignment horizontal="center" vertical="center" wrapText="1"/>
    </xf>
    <xf numFmtId="166" fontId="2" fillId="0" borderId="5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 shrinkToFi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65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 wrapText="1"/>
    </xf>
    <xf numFmtId="167" fontId="2" fillId="0" borderId="3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 shrinkToFit="1"/>
    </xf>
    <xf numFmtId="165" fontId="7" fillId="0" borderId="5" xfId="0" applyNumberFormat="1" applyFont="1" applyFill="1" applyBorder="1" applyAlignment="1">
      <alignment horizontal="center" vertical="center" wrapText="1" shrinkToFi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7" fillId="0" borderId="9" xfId="0" applyNumberFormat="1" applyFont="1" applyFill="1" applyBorder="1" applyAlignment="1">
      <alignment vertical="center" wrapText="1" shrinkToFit="1"/>
    </xf>
    <xf numFmtId="4" fontId="7" fillId="0" borderId="2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right" vertical="center" wrapText="1" shrinkToFit="1"/>
    </xf>
    <xf numFmtId="0" fontId="7" fillId="0" borderId="2" xfId="0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98"/>
  <sheetViews>
    <sheetView tabSelected="1" view="pageBreakPreview" zoomScale="60" zoomScaleNormal="100" workbookViewId="0">
      <selection activeCell="G3" sqref="G3:K3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22.33203125" style="1" customWidth="1"/>
    <col min="12" max="12" width="20.33203125" style="1" customWidth="1"/>
    <col min="13" max="13" width="16.33203125" style="1" customWidth="1"/>
    <col min="14" max="14" width="20.5" style="1" customWidth="1"/>
    <col min="15" max="15" width="26.33203125" style="1" customWidth="1"/>
    <col min="16" max="17" width="9.33203125" style="1"/>
    <col min="18" max="18" width="12.1640625" style="1" customWidth="1"/>
    <col min="19" max="19" width="9.33203125" style="1"/>
    <col min="20" max="20" width="19.6640625" style="1" customWidth="1"/>
    <col min="21" max="16384" width="9.33203125" style="1"/>
  </cols>
  <sheetData>
    <row r="1" spans="1:11" ht="3" customHeight="1" x14ac:dyDescent="0.2"/>
    <row r="2" spans="1:11" ht="102.6" customHeight="1" x14ac:dyDescent="0.25">
      <c r="B2" s="2"/>
      <c r="C2" s="2"/>
      <c r="D2" s="2"/>
      <c r="E2" s="2"/>
      <c r="F2" s="2"/>
      <c r="G2" s="100" t="s">
        <v>0</v>
      </c>
      <c r="H2" s="101"/>
      <c r="I2" s="101"/>
      <c r="J2" s="101"/>
      <c r="K2" s="101"/>
    </row>
    <row r="3" spans="1:11" ht="138" customHeight="1" x14ac:dyDescent="0.2">
      <c r="B3" s="2"/>
      <c r="C3" s="2"/>
      <c r="D3" s="2"/>
      <c r="E3" s="2"/>
      <c r="F3" s="2"/>
      <c r="G3" s="102" t="s">
        <v>108</v>
      </c>
      <c r="H3" s="102"/>
      <c r="I3" s="102"/>
      <c r="J3" s="102"/>
      <c r="K3" s="102"/>
    </row>
    <row r="4" spans="1:11" ht="37.5" customHeight="1" x14ac:dyDescent="0.2">
      <c r="A4" s="103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</row>
    <row r="5" spans="1:11" ht="99.6" customHeight="1" x14ac:dyDescent="0.2">
      <c r="A5" s="3" t="s">
        <v>2</v>
      </c>
      <c r="B5" s="97" t="s">
        <v>3</v>
      </c>
      <c r="C5" s="97"/>
      <c r="D5" s="97"/>
      <c r="E5" s="97"/>
      <c r="F5" s="97"/>
      <c r="G5" s="96" t="s">
        <v>4</v>
      </c>
      <c r="H5" s="96"/>
      <c r="I5" s="96"/>
      <c r="J5" s="96"/>
      <c r="K5" s="96"/>
    </row>
    <row r="6" spans="1:11" ht="119.25" customHeight="1" x14ac:dyDescent="0.2">
      <c r="A6" s="4" t="s">
        <v>5</v>
      </c>
      <c r="B6" s="97" t="s">
        <v>6</v>
      </c>
      <c r="C6" s="97"/>
      <c r="D6" s="97"/>
      <c r="E6" s="97"/>
      <c r="F6" s="97"/>
      <c r="G6" s="97" t="s">
        <v>7</v>
      </c>
      <c r="H6" s="97"/>
      <c r="I6" s="97"/>
      <c r="J6" s="97"/>
      <c r="K6" s="97"/>
    </row>
    <row r="7" spans="1:11" ht="143.25" customHeight="1" x14ac:dyDescent="0.2">
      <c r="A7" s="4" t="s">
        <v>8</v>
      </c>
      <c r="B7" s="96" t="s">
        <v>9</v>
      </c>
      <c r="C7" s="97"/>
      <c r="D7" s="5" t="s">
        <v>10</v>
      </c>
      <c r="E7" s="98" t="s">
        <v>11</v>
      </c>
      <c r="F7" s="97"/>
      <c r="G7" s="96" t="s">
        <v>12</v>
      </c>
      <c r="H7" s="97"/>
      <c r="I7" s="97"/>
      <c r="J7" s="97"/>
      <c r="K7" s="97"/>
    </row>
    <row r="8" spans="1:11" ht="36.75" customHeight="1" x14ac:dyDescent="0.2">
      <c r="A8" s="99" t="s">
        <v>13</v>
      </c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1:11" ht="27.6" customHeight="1" x14ac:dyDescent="0.2">
      <c r="A9" s="82" t="s">
        <v>14</v>
      </c>
      <c r="B9" s="82"/>
      <c r="C9" s="82"/>
      <c r="D9" s="82"/>
      <c r="E9" s="82"/>
      <c r="F9" s="82"/>
      <c r="G9" s="82"/>
      <c r="H9" s="82"/>
      <c r="I9" s="82"/>
      <c r="J9" s="82"/>
      <c r="K9" s="82"/>
    </row>
    <row r="10" spans="1:11" ht="22.5" customHeight="1" x14ac:dyDescent="0.2">
      <c r="A10" s="92" t="s">
        <v>15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</row>
    <row r="11" spans="1:11" ht="22.5" customHeight="1" x14ac:dyDescent="0.2">
      <c r="A11" s="92" t="s">
        <v>16</v>
      </c>
      <c r="B11" s="92"/>
      <c r="C11" s="92"/>
      <c r="D11" s="92"/>
      <c r="E11" s="92"/>
      <c r="F11" s="92"/>
      <c r="G11" s="92"/>
      <c r="H11" s="92"/>
      <c r="I11" s="92"/>
      <c r="J11" s="6"/>
      <c r="K11" s="6"/>
    </row>
    <row r="12" spans="1:11" ht="22.5" customHeight="1" x14ac:dyDescent="0.2">
      <c r="A12" s="92" t="s">
        <v>17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</row>
    <row r="13" spans="1:11" ht="22.5" customHeight="1" x14ac:dyDescent="0.2">
      <c r="A13" s="92" t="s">
        <v>18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</row>
    <row r="14" spans="1:11" ht="22.5" customHeight="1" x14ac:dyDescent="0.2">
      <c r="A14" s="92" t="s">
        <v>19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</row>
    <row r="15" spans="1:11" ht="22.5" customHeight="1" x14ac:dyDescent="0.2">
      <c r="A15" s="92" t="s">
        <v>20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</row>
    <row r="16" spans="1:11" ht="32.25" customHeight="1" x14ac:dyDescent="0.2">
      <c r="A16" s="92" t="s">
        <v>21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</row>
    <row r="17" spans="1:11" ht="24" customHeight="1" x14ac:dyDescent="0.2">
      <c r="A17" s="92" t="s">
        <v>22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</row>
    <row r="18" spans="1:11" ht="39" customHeight="1" x14ac:dyDescent="0.2">
      <c r="A18" s="92" t="s">
        <v>23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</row>
    <row r="19" spans="1:11" ht="31.5" customHeight="1" x14ac:dyDescent="0.2">
      <c r="A19" s="94" t="s">
        <v>24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</row>
    <row r="20" spans="1:11" ht="30.6" customHeight="1" x14ac:dyDescent="0.2">
      <c r="A20" s="94" t="s">
        <v>25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</row>
    <row r="21" spans="1:11" ht="30.6" customHeight="1" x14ac:dyDescent="0.2">
      <c r="A21" s="94" t="s">
        <v>26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</row>
    <row r="22" spans="1:11" ht="36" customHeight="1" x14ac:dyDescent="0.2">
      <c r="A22" s="92" t="s">
        <v>27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</row>
    <row r="23" spans="1:11" ht="45" customHeight="1" x14ac:dyDescent="0.2">
      <c r="A23" s="92" t="s">
        <v>28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</row>
    <row r="24" spans="1:11" ht="36.75" customHeight="1" x14ac:dyDescent="0.2">
      <c r="A24" s="92" t="s">
        <v>29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</row>
    <row r="25" spans="1:11" ht="33.75" customHeight="1" x14ac:dyDescent="0.2">
      <c r="A25" s="92" t="s">
        <v>30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</row>
    <row r="26" spans="1:11" ht="23.25" customHeight="1" x14ac:dyDescent="0.2">
      <c r="A26" s="92" t="s">
        <v>31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</row>
    <row r="27" spans="1:11" ht="23.25" customHeight="1" x14ac:dyDescent="0.2">
      <c r="A27" s="92" t="s">
        <v>32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</row>
    <row r="28" spans="1:11" ht="23.25" customHeight="1" x14ac:dyDescent="0.2">
      <c r="A28" s="82" t="s">
        <v>33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1" ht="9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23.25" customHeight="1" x14ac:dyDescent="0.2">
      <c r="A30" s="7" t="s">
        <v>34</v>
      </c>
      <c r="B30" s="76" t="s">
        <v>35</v>
      </c>
      <c r="C30" s="76"/>
      <c r="D30" s="76"/>
      <c r="E30" s="76"/>
      <c r="F30" s="76"/>
      <c r="G30" s="76"/>
      <c r="H30" s="76"/>
      <c r="I30" s="8"/>
      <c r="J30" s="8"/>
      <c r="K30" s="8"/>
    </row>
    <row r="31" spans="1:11" ht="39.75" customHeight="1" x14ac:dyDescent="0.2">
      <c r="A31" s="9">
        <v>1</v>
      </c>
      <c r="B31" s="91" t="s">
        <v>36</v>
      </c>
      <c r="C31" s="53"/>
      <c r="D31" s="53"/>
      <c r="E31" s="53"/>
      <c r="F31" s="53"/>
      <c r="G31" s="53"/>
      <c r="H31" s="53"/>
      <c r="I31" s="8"/>
      <c r="J31" s="8"/>
      <c r="K31" s="8"/>
    </row>
    <row r="32" spans="1:11" ht="26.25" customHeight="1" x14ac:dyDescent="0.2">
      <c r="A32" s="9">
        <v>2</v>
      </c>
      <c r="B32" s="91" t="s">
        <v>37</v>
      </c>
      <c r="C32" s="53"/>
      <c r="D32" s="53"/>
      <c r="E32" s="53"/>
      <c r="F32" s="53"/>
      <c r="G32" s="53"/>
      <c r="H32" s="53"/>
      <c r="I32" s="8"/>
      <c r="J32" s="8"/>
      <c r="K32" s="8"/>
    </row>
    <row r="33" spans="1:11" ht="35.25" customHeight="1" x14ac:dyDescent="0.2">
      <c r="A33" s="9">
        <v>3</v>
      </c>
      <c r="B33" s="91" t="s">
        <v>38</v>
      </c>
      <c r="C33" s="53"/>
      <c r="D33" s="53"/>
      <c r="E33" s="53"/>
      <c r="F33" s="53"/>
      <c r="G33" s="53"/>
      <c r="H33" s="53"/>
      <c r="I33" s="8"/>
      <c r="J33" s="8"/>
      <c r="K33" s="8"/>
    </row>
    <row r="34" spans="1:11" ht="12" customHeight="1" x14ac:dyDescent="0.2">
      <c r="A34" s="10"/>
      <c r="B34" s="3"/>
      <c r="C34" s="3"/>
      <c r="D34" s="3"/>
      <c r="E34" s="3"/>
      <c r="F34" s="3"/>
      <c r="G34" s="3"/>
      <c r="H34" s="3"/>
      <c r="I34" s="8"/>
      <c r="J34" s="8"/>
      <c r="K34" s="8"/>
    </row>
    <row r="35" spans="1:11" ht="18" customHeight="1" x14ac:dyDescent="0.2">
      <c r="A35" s="82" t="s">
        <v>39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</row>
    <row r="36" spans="1:11" ht="4.5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</row>
    <row r="37" spans="1:11" ht="23.25" customHeight="1" x14ac:dyDescent="0.2">
      <c r="A37" s="82" t="s">
        <v>40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</row>
    <row r="38" spans="1:11" ht="5.2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ht="18" customHeight="1" x14ac:dyDescent="0.2">
      <c r="A39" s="7" t="s">
        <v>34</v>
      </c>
      <c r="B39" s="76" t="s">
        <v>41</v>
      </c>
      <c r="C39" s="76"/>
      <c r="D39" s="76"/>
      <c r="E39" s="76"/>
      <c r="F39" s="76"/>
      <c r="G39" s="76"/>
      <c r="H39" s="76"/>
      <c r="I39" s="8"/>
      <c r="J39" s="8"/>
      <c r="K39" s="8"/>
    </row>
    <row r="40" spans="1:11" ht="23.25" customHeight="1" x14ac:dyDescent="0.2">
      <c r="A40" s="11">
        <v>1</v>
      </c>
      <c r="B40" s="64" t="s">
        <v>42</v>
      </c>
      <c r="C40" s="83"/>
      <c r="D40" s="83"/>
      <c r="E40" s="83"/>
      <c r="F40" s="83"/>
      <c r="G40" s="83"/>
      <c r="H40" s="65"/>
      <c r="I40" s="8"/>
      <c r="J40" s="8"/>
      <c r="K40" s="8"/>
    </row>
    <row r="41" spans="1:11" ht="23.25" customHeight="1" x14ac:dyDescent="0.2">
      <c r="A41" s="11">
        <v>2</v>
      </c>
      <c r="B41" s="64" t="s">
        <v>43</v>
      </c>
      <c r="C41" s="83"/>
      <c r="D41" s="83"/>
      <c r="E41" s="83"/>
      <c r="F41" s="83"/>
      <c r="G41" s="83"/>
      <c r="H41" s="65"/>
      <c r="I41" s="8"/>
      <c r="J41" s="8"/>
      <c r="K41" s="8"/>
    </row>
    <row r="42" spans="1:11" ht="23.25" customHeight="1" x14ac:dyDescent="0.2">
      <c r="A42" s="11">
        <v>3</v>
      </c>
      <c r="B42" s="64" t="s">
        <v>44</v>
      </c>
      <c r="C42" s="83"/>
      <c r="D42" s="83"/>
      <c r="E42" s="83"/>
      <c r="F42" s="83"/>
      <c r="G42" s="83"/>
      <c r="H42" s="65"/>
      <c r="I42" s="8"/>
      <c r="J42" s="8"/>
      <c r="K42" s="8"/>
    </row>
    <row r="43" spans="1:11" ht="23.25" customHeight="1" x14ac:dyDescent="0.2">
      <c r="A43" s="11">
        <v>4</v>
      </c>
      <c r="B43" s="64" t="s">
        <v>45</v>
      </c>
      <c r="C43" s="83"/>
      <c r="D43" s="83"/>
      <c r="E43" s="83"/>
      <c r="F43" s="83"/>
      <c r="G43" s="83"/>
      <c r="H43" s="65"/>
      <c r="I43" s="8"/>
      <c r="J43" s="8"/>
      <c r="K43" s="8"/>
    </row>
    <row r="44" spans="1:11" ht="23.25" customHeight="1" x14ac:dyDescent="0.2">
      <c r="A44" s="11">
        <v>5</v>
      </c>
      <c r="B44" s="64" t="s">
        <v>46</v>
      </c>
      <c r="C44" s="83"/>
      <c r="D44" s="83"/>
      <c r="E44" s="83"/>
      <c r="F44" s="83"/>
      <c r="G44" s="83"/>
      <c r="H44" s="65"/>
      <c r="I44" s="8"/>
      <c r="J44" s="8"/>
      <c r="K44" s="8"/>
    </row>
    <row r="45" spans="1:11" ht="9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ht="15.75" x14ac:dyDescent="0.2">
      <c r="A46" s="82" t="s">
        <v>47</v>
      </c>
      <c r="B46" s="82"/>
      <c r="C46" s="82"/>
      <c r="D46" s="82"/>
      <c r="E46" s="82"/>
      <c r="F46" s="82"/>
      <c r="G46" s="82"/>
      <c r="H46" s="82"/>
      <c r="I46" s="8"/>
      <c r="J46" s="8"/>
      <c r="K46" s="8"/>
    </row>
    <row r="47" spans="1:11" ht="3" customHeight="1" x14ac:dyDescent="0.2">
      <c r="A47" s="84" t="s">
        <v>48</v>
      </c>
      <c r="B47" s="84"/>
      <c r="C47" s="84"/>
      <c r="D47" s="84"/>
      <c r="E47" s="84"/>
      <c r="F47" s="84"/>
      <c r="G47" s="84"/>
      <c r="H47" s="84"/>
      <c r="I47" s="84"/>
      <c r="J47" s="4"/>
      <c r="K47" s="4"/>
    </row>
    <row r="48" spans="1:11" s="15" customFormat="1" ht="47.25" customHeight="1" x14ac:dyDescent="0.2">
      <c r="A48" s="12" t="s">
        <v>34</v>
      </c>
      <c r="B48" s="76" t="s">
        <v>49</v>
      </c>
      <c r="C48" s="76"/>
      <c r="D48" s="76" t="s">
        <v>50</v>
      </c>
      <c r="E48" s="76"/>
      <c r="F48" s="76" t="s">
        <v>51</v>
      </c>
      <c r="G48" s="76"/>
      <c r="H48" s="76" t="s">
        <v>52</v>
      </c>
      <c r="I48" s="76"/>
      <c r="J48" s="13"/>
      <c r="K48" s="14"/>
    </row>
    <row r="49" spans="1:20" ht="15.75" x14ac:dyDescent="0.2">
      <c r="A49" s="16">
        <v>1</v>
      </c>
      <c r="B49" s="77">
        <v>2</v>
      </c>
      <c r="C49" s="77"/>
      <c r="D49" s="77">
        <v>3</v>
      </c>
      <c r="E49" s="77"/>
      <c r="F49" s="77">
        <v>4</v>
      </c>
      <c r="G49" s="77"/>
      <c r="H49" s="77">
        <v>6</v>
      </c>
      <c r="I49" s="77"/>
      <c r="J49" s="17"/>
      <c r="K49" s="8"/>
    </row>
    <row r="50" spans="1:20" ht="34.5" customHeight="1" x14ac:dyDescent="0.2">
      <c r="A50" s="18">
        <v>1</v>
      </c>
      <c r="B50" s="53" t="s">
        <v>53</v>
      </c>
      <c r="C50" s="53"/>
      <c r="D50" s="86">
        <f>499584950</f>
        <v>499584950</v>
      </c>
      <c r="E50" s="86"/>
      <c r="F50" s="90">
        <v>27280530</v>
      </c>
      <c r="G50" s="90"/>
      <c r="H50" s="86">
        <f>SUM(D50:G50)</f>
        <v>526865480</v>
      </c>
      <c r="I50" s="86"/>
      <c r="J50" s="19"/>
      <c r="K50" s="8"/>
      <c r="M50" s="20"/>
    </row>
    <row r="51" spans="1:20" ht="34.5" customHeight="1" x14ac:dyDescent="0.2">
      <c r="A51" s="18">
        <v>2</v>
      </c>
      <c r="B51" s="53" t="s">
        <v>54</v>
      </c>
      <c r="C51" s="53"/>
      <c r="D51" s="86">
        <v>36208005</v>
      </c>
      <c r="E51" s="86"/>
      <c r="F51" s="90">
        <v>41812720</v>
      </c>
      <c r="G51" s="90"/>
      <c r="H51" s="86">
        <f t="shared" ref="H51:H53" si="0">SUM(D51:G51)</f>
        <v>78020725</v>
      </c>
      <c r="I51" s="86"/>
      <c r="J51" s="19"/>
      <c r="K51" s="8"/>
      <c r="L51" s="20"/>
      <c r="M51" s="20"/>
    </row>
    <row r="52" spans="1:20" ht="34.5" customHeight="1" x14ac:dyDescent="0.2">
      <c r="A52" s="18">
        <v>3</v>
      </c>
      <c r="B52" s="53" t="s">
        <v>55</v>
      </c>
      <c r="C52" s="53"/>
      <c r="D52" s="89"/>
      <c r="E52" s="89"/>
      <c r="F52" s="90">
        <v>1505804</v>
      </c>
      <c r="G52" s="90"/>
      <c r="H52" s="86">
        <f t="shared" si="0"/>
        <v>1505804</v>
      </c>
      <c r="I52" s="86"/>
      <c r="J52" s="19"/>
      <c r="K52" s="8"/>
      <c r="L52" s="21"/>
      <c r="M52" s="22"/>
      <c r="O52" s="23"/>
    </row>
    <row r="53" spans="1:20" ht="34.5" customHeight="1" x14ac:dyDescent="0.2">
      <c r="A53" s="18">
        <v>4</v>
      </c>
      <c r="B53" s="53" t="s">
        <v>56</v>
      </c>
      <c r="C53" s="53"/>
      <c r="D53" s="89"/>
      <c r="E53" s="89"/>
      <c r="F53" s="90">
        <v>1755960</v>
      </c>
      <c r="G53" s="90"/>
      <c r="H53" s="86">
        <f t="shared" si="0"/>
        <v>1755960</v>
      </c>
      <c r="I53" s="86"/>
      <c r="J53" s="19"/>
      <c r="K53" s="8"/>
      <c r="L53" s="21"/>
      <c r="M53" s="22"/>
      <c r="O53" s="86"/>
      <c r="P53" s="86"/>
      <c r="Q53" s="86"/>
      <c r="R53" s="86"/>
      <c r="S53" s="86"/>
      <c r="T53" s="86"/>
    </row>
    <row r="54" spans="1:20" ht="15.75" x14ac:dyDescent="0.2">
      <c r="A54" s="87" t="s">
        <v>57</v>
      </c>
      <c r="B54" s="87"/>
      <c r="C54" s="87"/>
      <c r="D54" s="86">
        <f>SUM(D50:D53)</f>
        <v>535792955</v>
      </c>
      <c r="E54" s="86"/>
      <c r="F54" s="86">
        <f>SUM(F50:F53)</f>
        <v>72355014</v>
      </c>
      <c r="G54" s="86"/>
      <c r="H54" s="88">
        <f>SUM(H50:H53)</f>
        <v>608147969</v>
      </c>
      <c r="I54" s="88"/>
      <c r="J54" s="8"/>
      <c r="K54" s="8"/>
      <c r="O54" s="86"/>
      <c r="P54" s="86"/>
      <c r="Q54" s="86"/>
      <c r="R54" s="86"/>
      <c r="S54" s="86"/>
      <c r="T54" s="86"/>
    </row>
    <row r="55" spans="1:20" ht="15.75" customHeight="1" x14ac:dyDescent="0.2">
      <c r="A55" s="8"/>
      <c r="B55" s="3"/>
      <c r="C55" s="8"/>
      <c r="D55" s="24"/>
      <c r="E55" s="24"/>
      <c r="F55" s="24"/>
      <c r="G55" s="24"/>
      <c r="H55" s="24"/>
      <c r="I55" s="24"/>
      <c r="J55" s="8"/>
      <c r="K55" s="8"/>
      <c r="O55" s="86"/>
      <c r="P55" s="86"/>
      <c r="Q55" s="86"/>
      <c r="R55" s="86"/>
      <c r="S55" s="86"/>
      <c r="T55" s="86"/>
    </row>
    <row r="56" spans="1:20" ht="15.75" x14ac:dyDescent="0.2">
      <c r="A56" s="82" t="s">
        <v>58</v>
      </c>
      <c r="B56" s="82"/>
      <c r="C56" s="82"/>
      <c r="D56" s="82"/>
      <c r="E56" s="82"/>
      <c r="F56" s="82"/>
      <c r="G56" s="82"/>
      <c r="H56" s="82"/>
      <c r="I56" s="8"/>
      <c r="J56" s="8"/>
      <c r="K56" s="8"/>
      <c r="O56" s="86"/>
      <c r="P56" s="86"/>
      <c r="Q56" s="86"/>
      <c r="R56" s="86"/>
      <c r="S56" s="86"/>
      <c r="T56" s="86"/>
    </row>
    <row r="57" spans="1:20" ht="16.5" customHeight="1" x14ac:dyDescent="0.2">
      <c r="A57" s="84" t="s">
        <v>48</v>
      </c>
      <c r="B57" s="84"/>
      <c r="C57" s="84"/>
      <c r="D57" s="84"/>
      <c r="E57" s="84"/>
      <c r="F57" s="84"/>
      <c r="G57" s="84"/>
      <c r="H57" s="84"/>
      <c r="I57" s="84"/>
      <c r="J57" s="4"/>
      <c r="K57" s="4"/>
      <c r="P57" s="85"/>
      <c r="Q57" s="85"/>
      <c r="R57" s="85"/>
      <c r="S57" s="85"/>
      <c r="T57" s="85"/>
    </row>
    <row r="58" spans="1:20" ht="31.5" customHeight="1" x14ac:dyDescent="0.2">
      <c r="A58" s="76" t="s">
        <v>59</v>
      </c>
      <c r="B58" s="76"/>
      <c r="C58" s="76"/>
      <c r="D58" s="76" t="s">
        <v>50</v>
      </c>
      <c r="E58" s="76"/>
      <c r="F58" s="76" t="s">
        <v>51</v>
      </c>
      <c r="G58" s="76"/>
      <c r="H58" s="76" t="s">
        <v>52</v>
      </c>
      <c r="I58" s="76"/>
      <c r="J58" s="8"/>
      <c r="K58" s="8"/>
      <c r="M58" s="20"/>
      <c r="P58" s="85"/>
      <c r="Q58" s="85"/>
      <c r="R58" s="85"/>
      <c r="S58" s="85"/>
      <c r="T58" s="85"/>
    </row>
    <row r="59" spans="1:20" ht="16.5" customHeight="1" x14ac:dyDescent="0.2">
      <c r="A59" s="77">
        <v>1</v>
      </c>
      <c r="B59" s="77"/>
      <c r="C59" s="77"/>
      <c r="D59" s="77">
        <v>2</v>
      </c>
      <c r="E59" s="77"/>
      <c r="F59" s="77">
        <v>3</v>
      </c>
      <c r="G59" s="77"/>
      <c r="H59" s="77">
        <v>4</v>
      </c>
      <c r="I59" s="77"/>
      <c r="J59" s="8"/>
      <c r="K59" s="8"/>
      <c r="P59" s="25"/>
      <c r="Q59" s="25"/>
      <c r="R59" s="25"/>
      <c r="S59" s="25"/>
      <c r="T59" s="25"/>
    </row>
    <row r="60" spans="1:20" ht="44.25" customHeight="1" x14ac:dyDescent="0.2">
      <c r="A60" s="64" t="s">
        <v>60</v>
      </c>
      <c r="B60" s="83"/>
      <c r="C60" s="65"/>
      <c r="D60" s="81">
        <f>D54</f>
        <v>535792955</v>
      </c>
      <c r="E60" s="81"/>
      <c r="F60" s="81">
        <f>F54</f>
        <v>72355014</v>
      </c>
      <c r="G60" s="81"/>
      <c r="H60" s="81">
        <f>F60+D60</f>
        <v>608147969</v>
      </c>
      <c r="I60" s="81"/>
      <c r="J60" s="8"/>
      <c r="K60" s="8"/>
    </row>
    <row r="61" spans="1:20" ht="26.25" customHeight="1" x14ac:dyDescent="0.2">
      <c r="A61" s="78" t="s">
        <v>57</v>
      </c>
      <c r="B61" s="79"/>
      <c r="C61" s="79"/>
      <c r="D61" s="80">
        <f>D60</f>
        <v>535792955</v>
      </c>
      <c r="E61" s="80"/>
      <c r="F61" s="80">
        <f>F60</f>
        <v>72355014</v>
      </c>
      <c r="G61" s="80"/>
      <c r="H61" s="81">
        <f>SUM(H60:H60)</f>
        <v>608147969</v>
      </c>
      <c r="I61" s="81"/>
      <c r="J61" s="8"/>
      <c r="K61" s="8"/>
    </row>
    <row r="62" spans="1:20" ht="15.75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20" ht="17.25" customHeight="1" x14ac:dyDescent="0.2">
      <c r="A63" s="82" t="s">
        <v>61</v>
      </c>
      <c r="B63" s="82"/>
      <c r="C63" s="82"/>
      <c r="D63" s="82"/>
      <c r="E63" s="82"/>
      <c r="F63" s="82"/>
      <c r="G63" s="82"/>
      <c r="H63" s="82"/>
      <c r="I63" s="8"/>
      <c r="J63" s="8"/>
      <c r="K63" s="8"/>
    </row>
    <row r="64" spans="1:20" ht="49.5" customHeight="1" x14ac:dyDescent="0.2">
      <c r="A64" s="12" t="s">
        <v>34</v>
      </c>
      <c r="B64" s="12" t="s">
        <v>62</v>
      </c>
      <c r="C64" s="12" t="s">
        <v>63</v>
      </c>
      <c r="D64" s="76" t="s">
        <v>64</v>
      </c>
      <c r="E64" s="76"/>
      <c r="F64" s="76" t="s">
        <v>50</v>
      </c>
      <c r="G64" s="76"/>
      <c r="H64" s="76" t="s">
        <v>51</v>
      </c>
      <c r="I64" s="76"/>
      <c r="J64" s="76" t="s">
        <v>52</v>
      </c>
      <c r="K64" s="76"/>
    </row>
    <row r="65" spans="1:11" s="15" customFormat="1" ht="21.95" customHeight="1" x14ac:dyDescent="0.2">
      <c r="A65" s="16">
        <v>1</v>
      </c>
      <c r="B65" s="16">
        <v>2</v>
      </c>
      <c r="C65" s="16">
        <v>3</v>
      </c>
      <c r="D65" s="77">
        <v>4</v>
      </c>
      <c r="E65" s="77"/>
      <c r="F65" s="77">
        <v>5</v>
      </c>
      <c r="G65" s="77"/>
      <c r="H65" s="77">
        <v>6</v>
      </c>
      <c r="I65" s="77"/>
      <c r="J65" s="77">
        <v>7</v>
      </c>
      <c r="K65" s="75"/>
    </row>
    <row r="66" spans="1:11" ht="21.95" customHeight="1" x14ac:dyDescent="0.2">
      <c r="A66" s="18">
        <v>1</v>
      </c>
      <c r="B66" s="26" t="s">
        <v>65</v>
      </c>
      <c r="C66" s="27"/>
      <c r="D66" s="75"/>
      <c r="E66" s="75"/>
      <c r="F66" s="75"/>
      <c r="G66" s="75"/>
      <c r="H66" s="75"/>
      <c r="I66" s="75"/>
      <c r="J66" s="75"/>
      <c r="K66" s="75"/>
    </row>
    <row r="67" spans="1:11" ht="36" customHeight="1" x14ac:dyDescent="0.2">
      <c r="A67" s="28"/>
      <c r="B67" s="29" t="s">
        <v>66</v>
      </c>
      <c r="C67" s="29" t="s">
        <v>67</v>
      </c>
      <c r="D67" s="53" t="s">
        <v>68</v>
      </c>
      <c r="E67" s="53"/>
      <c r="F67" s="74">
        <v>59</v>
      </c>
      <c r="G67" s="74"/>
      <c r="H67" s="75"/>
      <c r="I67" s="75"/>
      <c r="J67" s="74">
        <v>59</v>
      </c>
      <c r="K67" s="74"/>
    </row>
    <row r="68" spans="1:11" ht="35.85" customHeight="1" x14ac:dyDescent="0.2">
      <c r="A68" s="28"/>
      <c r="B68" s="29" t="s">
        <v>69</v>
      </c>
      <c r="C68" s="29" t="s">
        <v>67</v>
      </c>
      <c r="D68" s="53" t="s">
        <v>68</v>
      </c>
      <c r="E68" s="53"/>
      <c r="F68" s="74">
        <v>467</v>
      </c>
      <c r="G68" s="74"/>
      <c r="H68" s="75"/>
      <c r="I68" s="75"/>
      <c r="J68" s="74">
        <f t="shared" ref="J68:J89" si="1">F68+H68</f>
        <v>467</v>
      </c>
      <c r="K68" s="74"/>
    </row>
    <row r="69" spans="1:11" ht="35.85" customHeight="1" x14ac:dyDescent="0.2">
      <c r="A69" s="30"/>
      <c r="B69" s="29" t="s">
        <v>70</v>
      </c>
      <c r="C69" s="29" t="s">
        <v>67</v>
      </c>
      <c r="D69" s="53" t="s">
        <v>71</v>
      </c>
      <c r="E69" s="53"/>
      <c r="F69" s="63">
        <v>2999.58</v>
      </c>
      <c r="G69" s="63"/>
      <c r="H69" s="63">
        <v>124.21</v>
      </c>
      <c r="I69" s="63"/>
      <c r="J69" s="63">
        <f t="shared" si="1"/>
        <v>3123.79</v>
      </c>
      <c r="K69" s="63"/>
    </row>
    <row r="70" spans="1:11" ht="32.25" customHeight="1" x14ac:dyDescent="0.2">
      <c r="A70" s="30"/>
      <c r="B70" s="29" t="s">
        <v>72</v>
      </c>
      <c r="C70" s="29" t="s">
        <v>67</v>
      </c>
      <c r="D70" s="53" t="s">
        <v>71</v>
      </c>
      <c r="E70" s="53"/>
      <c r="F70" s="63">
        <v>1492.75</v>
      </c>
      <c r="G70" s="63"/>
      <c r="H70" s="63">
        <v>123.71</v>
      </c>
      <c r="I70" s="63"/>
      <c r="J70" s="63">
        <f t="shared" si="1"/>
        <v>1616.46</v>
      </c>
      <c r="K70" s="63"/>
    </row>
    <row r="71" spans="1:11" ht="31.5" customHeight="1" x14ac:dyDescent="0.2">
      <c r="A71" s="30"/>
      <c r="B71" s="31" t="s">
        <v>73</v>
      </c>
      <c r="C71" s="29" t="s">
        <v>67</v>
      </c>
      <c r="D71" s="53" t="s">
        <v>71</v>
      </c>
      <c r="E71" s="53"/>
      <c r="F71" s="63">
        <v>181.25</v>
      </c>
      <c r="G71" s="63"/>
      <c r="H71" s="63">
        <v>0.5</v>
      </c>
      <c r="I71" s="63"/>
      <c r="J71" s="63">
        <f t="shared" si="1"/>
        <v>181.75</v>
      </c>
      <c r="K71" s="63"/>
    </row>
    <row r="72" spans="1:11" ht="35.25" customHeight="1" x14ac:dyDescent="0.2">
      <c r="A72" s="30"/>
      <c r="B72" s="31" t="s">
        <v>74</v>
      </c>
      <c r="C72" s="29" t="s">
        <v>67</v>
      </c>
      <c r="D72" s="53" t="s">
        <v>71</v>
      </c>
      <c r="E72" s="53"/>
      <c r="F72" s="63">
        <v>1325.58</v>
      </c>
      <c r="G72" s="63"/>
      <c r="H72" s="63"/>
      <c r="I72" s="63"/>
      <c r="J72" s="63">
        <f t="shared" si="1"/>
        <v>1325.58</v>
      </c>
      <c r="K72" s="63"/>
    </row>
    <row r="73" spans="1:11" ht="31.5" customHeight="1" x14ac:dyDescent="0.2">
      <c r="A73" s="28">
        <v>2</v>
      </c>
      <c r="B73" s="32" t="s">
        <v>75</v>
      </c>
      <c r="C73" s="29"/>
      <c r="D73" s="53"/>
      <c r="E73" s="53"/>
      <c r="F73" s="60"/>
      <c r="G73" s="60"/>
      <c r="H73" s="61"/>
      <c r="I73" s="61"/>
      <c r="J73" s="72"/>
      <c r="K73" s="73"/>
    </row>
    <row r="74" spans="1:11" ht="60.75" customHeight="1" x14ac:dyDescent="0.2">
      <c r="A74" s="28"/>
      <c r="B74" s="29" t="s">
        <v>76</v>
      </c>
      <c r="C74" s="29" t="s">
        <v>77</v>
      </c>
      <c r="D74" s="53" t="s">
        <v>68</v>
      </c>
      <c r="E74" s="53"/>
      <c r="F74" s="54">
        <v>12990</v>
      </c>
      <c r="G74" s="54"/>
      <c r="H74" s="54"/>
      <c r="I74" s="54"/>
      <c r="J74" s="54">
        <f t="shared" ref="J74:J76" si="2">F74+H74</f>
        <v>12990</v>
      </c>
      <c r="K74" s="54"/>
    </row>
    <row r="75" spans="1:11" ht="40.5" customHeight="1" x14ac:dyDescent="0.2">
      <c r="A75" s="28"/>
      <c r="B75" s="33" t="s">
        <v>78</v>
      </c>
      <c r="C75" s="29" t="s">
        <v>77</v>
      </c>
      <c r="D75" s="64" t="s">
        <v>79</v>
      </c>
      <c r="E75" s="65"/>
      <c r="F75" s="57">
        <v>5116</v>
      </c>
      <c r="G75" s="58"/>
      <c r="H75" s="57"/>
      <c r="I75" s="58"/>
      <c r="J75" s="57">
        <f t="shared" si="2"/>
        <v>5116</v>
      </c>
      <c r="K75" s="58"/>
    </row>
    <row r="76" spans="1:11" ht="40.5" customHeight="1" x14ac:dyDescent="0.2">
      <c r="A76" s="28"/>
      <c r="B76" s="33" t="s">
        <v>80</v>
      </c>
      <c r="C76" s="29" t="s">
        <v>77</v>
      </c>
      <c r="D76" s="64" t="s">
        <v>79</v>
      </c>
      <c r="E76" s="65"/>
      <c r="F76" s="57">
        <f>F74-F75</f>
        <v>7874</v>
      </c>
      <c r="G76" s="58"/>
      <c r="H76" s="57"/>
      <c r="I76" s="58"/>
      <c r="J76" s="57">
        <f t="shared" si="2"/>
        <v>7874</v>
      </c>
      <c r="K76" s="58"/>
    </row>
    <row r="77" spans="1:11" ht="40.5" customHeight="1" x14ac:dyDescent="0.2">
      <c r="A77" s="28"/>
      <c r="B77" s="29" t="s">
        <v>81</v>
      </c>
      <c r="C77" s="29" t="s">
        <v>67</v>
      </c>
      <c r="D77" s="64" t="s">
        <v>82</v>
      </c>
      <c r="E77" s="65"/>
      <c r="F77" s="57">
        <v>237</v>
      </c>
      <c r="G77" s="58"/>
      <c r="H77" s="68"/>
      <c r="I77" s="69"/>
      <c r="J77" s="57">
        <v>237</v>
      </c>
      <c r="K77" s="58"/>
    </row>
    <row r="78" spans="1:11" ht="40.5" customHeight="1" x14ac:dyDescent="0.2">
      <c r="A78" s="28"/>
      <c r="B78" s="29" t="s">
        <v>83</v>
      </c>
      <c r="C78" s="29" t="s">
        <v>84</v>
      </c>
      <c r="D78" s="64" t="s">
        <v>82</v>
      </c>
      <c r="E78" s="65"/>
      <c r="F78" s="70">
        <v>12.8</v>
      </c>
      <c r="G78" s="71"/>
      <c r="H78" s="70">
        <v>19.2</v>
      </c>
      <c r="I78" s="71"/>
      <c r="J78" s="66">
        <f>F78+H78</f>
        <v>32</v>
      </c>
      <c r="K78" s="67"/>
    </row>
    <row r="79" spans="1:11" ht="40.5" customHeight="1" x14ac:dyDescent="0.2">
      <c r="A79" s="28"/>
      <c r="B79" s="29" t="s">
        <v>85</v>
      </c>
      <c r="C79" s="29" t="s">
        <v>84</v>
      </c>
      <c r="D79" s="64" t="s">
        <v>82</v>
      </c>
      <c r="E79" s="65"/>
      <c r="F79" s="66">
        <v>14.4</v>
      </c>
      <c r="G79" s="67"/>
      <c r="H79" s="66">
        <v>21.6</v>
      </c>
      <c r="I79" s="67"/>
      <c r="J79" s="66">
        <f>F79+H79</f>
        <v>36</v>
      </c>
      <c r="K79" s="67"/>
    </row>
    <row r="80" spans="1:11" s="34" customFormat="1" ht="53.25" customHeight="1" x14ac:dyDescent="0.2">
      <c r="A80" s="30"/>
      <c r="B80" s="29" t="s">
        <v>86</v>
      </c>
      <c r="C80" s="29" t="s">
        <v>84</v>
      </c>
      <c r="D80" s="64" t="s">
        <v>87</v>
      </c>
      <c r="E80" s="65"/>
      <c r="F80" s="66"/>
      <c r="G80" s="67"/>
      <c r="H80" s="57">
        <v>4</v>
      </c>
      <c r="I80" s="58"/>
      <c r="J80" s="57">
        <f>H80</f>
        <v>4</v>
      </c>
      <c r="K80" s="58"/>
    </row>
    <row r="81" spans="1:14" ht="25.5" customHeight="1" x14ac:dyDescent="0.2">
      <c r="A81" s="28">
        <v>4</v>
      </c>
      <c r="B81" s="26" t="s">
        <v>88</v>
      </c>
      <c r="C81" s="29"/>
      <c r="D81" s="53"/>
      <c r="E81" s="62"/>
      <c r="F81" s="60"/>
      <c r="G81" s="60"/>
      <c r="H81" s="60"/>
      <c r="I81" s="60"/>
      <c r="J81" s="60"/>
      <c r="K81" s="60"/>
    </row>
    <row r="82" spans="1:14" s="34" customFormat="1" ht="62.25" customHeight="1" x14ac:dyDescent="0.2">
      <c r="A82" s="30"/>
      <c r="B82" s="29" t="s">
        <v>89</v>
      </c>
      <c r="C82" s="29" t="s">
        <v>84</v>
      </c>
      <c r="D82" s="53" t="s">
        <v>82</v>
      </c>
      <c r="E82" s="53"/>
      <c r="F82" s="63">
        <f>ROUND(D54/F74,2)</f>
        <v>41246.57</v>
      </c>
      <c r="G82" s="63"/>
      <c r="H82" s="59">
        <f>ROUND(F54/F74,2)</f>
        <v>5570.05</v>
      </c>
      <c r="I82" s="59"/>
      <c r="J82" s="63">
        <f>ROUND(F82+H82,2)</f>
        <v>46816.62</v>
      </c>
      <c r="K82" s="63"/>
    </row>
    <row r="83" spans="1:14" ht="36" customHeight="1" x14ac:dyDescent="0.2">
      <c r="A83" s="28"/>
      <c r="B83" s="29" t="s">
        <v>90</v>
      </c>
      <c r="C83" s="29" t="s">
        <v>77</v>
      </c>
      <c r="D83" s="53" t="s">
        <v>82</v>
      </c>
      <c r="E83" s="53"/>
      <c r="F83" s="59">
        <f>F74/F70</f>
        <v>8.7020599564562051</v>
      </c>
      <c r="G83" s="59"/>
      <c r="H83" s="60"/>
      <c r="I83" s="60"/>
      <c r="J83" s="60">
        <f t="shared" ref="J83:J85" si="3">F83+H83</f>
        <v>8.7020599564562051</v>
      </c>
      <c r="K83" s="60"/>
    </row>
    <row r="84" spans="1:14" ht="36" customHeight="1" x14ac:dyDescent="0.2">
      <c r="A84" s="28"/>
      <c r="B84" s="29" t="s">
        <v>91</v>
      </c>
      <c r="C84" s="29" t="s">
        <v>77</v>
      </c>
      <c r="D84" s="53" t="s">
        <v>82</v>
      </c>
      <c r="E84" s="53"/>
      <c r="F84" s="59">
        <f>F74/F69</f>
        <v>4.3306062848798836</v>
      </c>
      <c r="G84" s="59"/>
      <c r="H84" s="60"/>
      <c r="I84" s="60"/>
      <c r="J84" s="60">
        <f t="shared" si="3"/>
        <v>4.3306062848798836</v>
      </c>
      <c r="K84" s="60"/>
      <c r="L84" s="1">
        <v>3.4</v>
      </c>
    </row>
    <row r="85" spans="1:14" ht="36" customHeight="1" x14ac:dyDescent="0.2">
      <c r="A85" s="28"/>
      <c r="B85" s="29" t="s">
        <v>92</v>
      </c>
      <c r="C85" s="29" t="s">
        <v>84</v>
      </c>
      <c r="D85" s="53" t="s">
        <v>82</v>
      </c>
      <c r="E85" s="53"/>
      <c r="F85" s="59"/>
      <c r="G85" s="59"/>
      <c r="H85" s="60">
        <f>F52/H80</f>
        <v>376451</v>
      </c>
      <c r="I85" s="60"/>
      <c r="J85" s="60">
        <f t="shared" si="3"/>
        <v>376451</v>
      </c>
      <c r="K85" s="60"/>
    </row>
    <row r="86" spans="1:14" ht="21.75" customHeight="1" x14ac:dyDescent="0.2">
      <c r="A86" s="28">
        <v>5</v>
      </c>
      <c r="B86" s="26" t="s">
        <v>93</v>
      </c>
      <c r="C86" s="29"/>
      <c r="D86" s="53"/>
      <c r="E86" s="53"/>
      <c r="F86" s="60"/>
      <c r="G86" s="60"/>
      <c r="H86" s="61"/>
      <c r="I86" s="61"/>
      <c r="J86" s="60"/>
      <c r="K86" s="60"/>
    </row>
    <row r="87" spans="1:14" ht="34.15" customHeight="1" x14ac:dyDescent="0.2">
      <c r="A87" s="28"/>
      <c r="B87" s="29" t="s">
        <v>94</v>
      </c>
      <c r="C87" s="29" t="s">
        <v>95</v>
      </c>
      <c r="D87" s="53" t="s">
        <v>79</v>
      </c>
      <c r="E87" s="53"/>
      <c r="F87" s="51">
        <v>94</v>
      </c>
      <c r="G87" s="51"/>
      <c r="H87" s="54"/>
      <c r="I87" s="54"/>
      <c r="J87" s="51">
        <f t="shared" si="1"/>
        <v>94</v>
      </c>
      <c r="K87" s="51"/>
    </row>
    <row r="88" spans="1:14" ht="31.5" customHeight="1" x14ac:dyDescent="0.2">
      <c r="A88" s="28"/>
      <c r="B88" s="29" t="s">
        <v>96</v>
      </c>
      <c r="C88" s="29" t="s">
        <v>95</v>
      </c>
      <c r="D88" s="53" t="s">
        <v>79</v>
      </c>
      <c r="E88" s="53"/>
      <c r="F88" s="55">
        <v>70</v>
      </c>
      <c r="G88" s="56"/>
      <c r="H88" s="57"/>
      <c r="I88" s="58"/>
      <c r="J88" s="51">
        <f t="shared" si="1"/>
        <v>70</v>
      </c>
      <c r="K88" s="51"/>
    </row>
    <row r="89" spans="1:14" ht="35.25" customHeight="1" x14ac:dyDescent="0.2">
      <c r="A89" s="35"/>
      <c r="B89" s="33" t="s">
        <v>97</v>
      </c>
      <c r="C89" s="33" t="s">
        <v>95</v>
      </c>
      <c r="D89" s="49" t="s">
        <v>82</v>
      </c>
      <c r="E89" s="49"/>
      <c r="F89" s="50"/>
      <c r="G89" s="50"/>
      <c r="H89" s="51">
        <v>151.69999999999999</v>
      </c>
      <c r="I89" s="51"/>
      <c r="J89" s="51">
        <f t="shared" si="1"/>
        <v>151.69999999999999</v>
      </c>
      <c r="K89" s="51"/>
    </row>
    <row r="90" spans="1:14" ht="32.25" customHeight="1" x14ac:dyDescent="0.25">
      <c r="A90" s="45" t="s">
        <v>98</v>
      </c>
      <c r="B90" s="45"/>
      <c r="C90" s="36"/>
      <c r="D90" s="36"/>
      <c r="E90" s="36"/>
      <c r="F90" s="36"/>
      <c r="G90" s="36"/>
      <c r="H90" s="36"/>
      <c r="I90" s="36"/>
      <c r="J90" s="36"/>
      <c r="K90" s="36"/>
      <c r="L90" s="37"/>
      <c r="M90" s="37"/>
      <c r="N90" s="37"/>
    </row>
    <row r="91" spans="1:14" ht="27" customHeight="1" x14ac:dyDescent="0.25">
      <c r="A91" s="38"/>
      <c r="B91" s="36"/>
      <c r="C91" s="36"/>
      <c r="D91" s="36"/>
      <c r="E91" s="39"/>
      <c r="F91" s="36"/>
      <c r="G91" s="36"/>
      <c r="H91" s="52" t="s">
        <v>99</v>
      </c>
      <c r="I91" s="52"/>
      <c r="J91" s="52"/>
      <c r="K91" s="52"/>
    </row>
    <row r="92" spans="1:14" ht="53.25" customHeight="1" x14ac:dyDescent="0.25">
      <c r="A92" s="45" t="s">
        <v>100</v>
      </c>
      <c r="B92" s="45"/>
      <c r="C92" s="36"/>
      <c r="D92" s="36"/>
      <c r="E92" s="40" t="s">
        <v>101</v>
      </c>
      <c r="F92" s="41"/>
      <c r="G92" s="41"/>
      <c r="H92" s="46" t="s">
        <v>102</v>
      </c>
      <c r="I92" s="46"/>
      <c r="J92" s="46"/>
      <c r="K92" s="46"/>
    </row>
    <row r="93" spans="1:14" s="42" customFormat="1" ht="30.75" customHeight="1" x14ac:dyDescent="0.25">
      <c r="A93" s="45" t="s">
        <v>103</v>
      </c>
      <c r="B93" s="45"/>
      <c r="C93" s="36"/>
      <c r="D93" s="36"/>
      <c r="E93" s="36"/>
      <c r="F93" s="36"/>
      <c r="G93" s="36"/>
      <c r="H93" s="47"/>
      <c r="I93" s="47"/>
      <c r="J93" s="47"/>
      <c r="K93" s="47"/>
    </row>
    <row r="94" spans="1:14" s="42" customFormat="1" ht="19.5" customHeight="1" x14ac:dyDescent="0.25">
      <c r="A94" s="38"/>
      <c r="B94" s="36"/>
      <c r="C94" s="36"/>
      <c r="D94" s="36"/>
      <c r="E94" s="39"/>
      <c r="F94" s="36"/>
      <c r="G94" s="36"/>
      <c r="H94" s="48" t="s">
        <v>104</v>
      </c>
      <c r="I94" s="48"/>
      <c r="J94" s="48"/>
      <c r="K94" s="48"/>
    </row>
    <row r="95" spans="1:14" s="42" customFormat="1" ht="48" customHeight="1" x14ac:dyDescent="0.2">
      <c r="A95" s="38" t="s">
        <v>105</v>
      </c>
      <c r="B95" s="36"/>
      <c r="C95" s="38"/>
      <c r="D95" s="36"/>
      <c r="E95" s="40" t="s">
        <v>101</v>
      </c>
      <c r="F95" s="40"/>
      <c r="G95" s="41"/>
      <c r="H95" s="46" t="s">
        <v>102</v>
      </c>
      <c r="I95" s="46"/>
      <c r="J95" s="46"/>
      <c r="K95" s="46"/>
    </row>
    <row r="96" spans="1:14" s="42" customFormat="1" ht="20.25" customHeight="1" x14ac:dyDescent="0.2">
      <c r="A96" s="43"/>
      <c r="B96" s="44" t="s">
        <v>106</v>
      </c>
      <c r="C96" s="43"/>
      <c r="D96" s="43"/>
      <c r="E96" s="43"/>
      <c r="F96" s="43"/>
      <c r="G96" s="43"/>
      <c r="H96" s="43"/>
      <c r="I96" s="43"/>
      <c r="J96" s="43"/>
      <c r="K96" s="43"/>
    </row>
    <row r="97" spans="1:11" s="42" customFormat="1" ht="20.25" customHeight="1" x14ac:dyDescent="0.2">
      <c r="A97" s="43"/>
      <c r="B97" s="43" t="s">
        <v>107</v>
      </c>
      <c r="C97" s="43"/>
      <c r="D97" s="43"/>
      <c r="E97" s="43"/>
      <c r="F97" s="43"/>
      <c r="G97" s="43"/>
      <c r="H97" s="43"/>
      <c r="I97" s="43"/>
      <c r="J97" s="43"/>
      <c r="K97" s="43"/>
    </row>
    <row r="98" spans="1:11" s="42" customFormat="1" ht="34.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</sheetData>
  <mergeCells count="218">
    <mergeCell ref="B7:C7"/>
    <mergeCell ref="E7:F7"/>
    <mergeCell ref="G7:K7"/>
    <mergeCell ref="A8:K8"/>
    <mergeCell ref="A9:K9"/>
    <mergeCell ref="A10:K10"/>
    <mergeCell ref="G2:K2"/>
    <mergeCell ref="G3:K3"/>
    <mergeCell ref="A4:K4"/>
    <mergeCell ref="B5:F5"/>
    <mergeCell ref="G5:K5"/>
    <mergeCell ref="B6:F6"/>
    <mergeCell ref="G6:K6"/>
    <mergeCell ref="A17:K17"/>
    <mergeCell ref="A18:K18"/>
    <mergeCell ref="A19:K19"/>
    <mergeCell ref="A20:K20"/>
    <mergeCell ref="A21:K21"/>
    <mergeCell ref="A22:K22"/>
    <mergeCell ref="A11:I11"/>
    <mergeCell ref="A12:K12"/>
    <mergeCell ref="A13:K13"/>
    <mergeCell ref="A14:K14"/>
    <mergeCell ref="A15:K15"/>
    <mergeCell ref="A16:K16"/>
    <mergeCell ref="B30:H30"/>
    <mergeCell ref="B31:H31"/>
    <mergeCell ref="B32:H32"/>
    <mergeCell ref="B33:H33"/>
    <mergeCell ref="A35:K35"/>
    <mergeCell ref="A37:K37"/>
    <mergeCell ref="A23:K23"/>
    <mergeCell ref="A24:K24"/>
    <mergeCell ref="A25:K25"/>
    <mergeCell ref="A26:K26"/>
    <mergeCell ref="A27:K27"/>
    <mergeCell ref="A28:K28"/>
    <mergeCell ref="A46:H46"/>
    <mergeCell ref="A47:I47"/>
    <mergeCell ref="B48:C48"/>
    <mergeCell ref="D48:E48"/>
    <mergeCell ref="F48:G48"/>
    <mergeCell ref="H48:I48"/>
    <mergeCell ref="B39:H39"/>
    <mergeCell ref="B40:H40"/>
    <mergeCell ref="B41:H41"/>
    <mergeCell ref="B42:H42"/>
    <mergeCell ref="B43:H43"/>
    <mergeCell ref="B44:H44"/>
    <mergeCell ref="B51:C51"/>
    <mergeCell ref="D51:E51"/>
    <mergeCell ref="F51:G51"/>
    <mergeCell ref="H51:I51"/>
    <mergeCell ref="B52:C52"/>
    <mergeCell ref="D52:E52"/>
    <mergeCell ref="F52:G52"/>
    <mergeCell ref="H52:I52"/>
    <mergeCell ref="B49:C49"/>
    <mergeCell ref="D49:E49"/>
    <mergeCell ref="F49:G49"/>
    <mergeCell ref="H49:I49"/>
    <mergeCell ref="B50:C50"/>
    <mergeCell ref="D50:E50"/>
    <mergeCell ref="F50:G50"/>
    <mergeCell ref="H50:I50"/>
    <mergeCell ref="S53:T53"/>
    <mergeCell ref="A54:C54"/>
    <mergeCell ref="D54:E54"/>
    <mergeCell ref="F54:G54"/>
    <mergeCell ref="H54:I54"/>
    <mergeCell ref="O54:P54"/>
    <mergeCell ref="Q54:R54"/>
    <mergeCell ref="S54:T54"/>
    <mergeCell ref="B53:C53"/>
    <mergeCell ref="D53:E53"/>
    <mergeCell ref="F53:G53"/>
    <mergeCell ref="H53:I53"/>
    <mergeCell ref="O53:P53"/>
    <mergeCell ref="Q53:R53"/>
    <mergeCell ref="A57:I57"/>
    <mergeCell ref="P57:T57"/>
    <mergeCell ref="A58:C58"/>
    <mergeCell ref="D58:E58"/>
    <mergeCell ref="F58:G58"/>
    <mergeCell ref="H58:I58"/>
    <mergeCell ref="P58:T58"/>
    <mergeCell ref="O55:P55"/>
    <mergeCell ref="Q55:R55"/>
    <mergeCell ref="S55:T55"/>
    <mergeCell ref="A56:H56"/>
    <mergeCell ref="O56:P56"/>
    <mergeCell ref="Q56:R56"/>
    <mergeCell ref="S56:T56"/>
    <mergeCell ref="A61:C61"/>
    <mergeCell ref="D61:E61"/>
    <mergeCell ref="F61:G61"/>
    <mergeCell ref="H61:I61"/>
    <mergeCell ref="A63:H63"/>
    <mergeCell ref="D64:E64"/>
    <mergeCell ref="F64:G64"/>
    <mergeCell ref="H64:I64"/>
    <mergeCell ref="A59:C59"/>
    <mergeCell ref="D59:E59"/>
    <mergeCell ref="F59:G59"/>
    <mergeCell ref="H59:I59"/>
    <mergeCell ref="A60:C60"/>
    <mergeCell ref="D60:E60"/>
    <mergeCell ref="F60:G60"/>
    <mergeCell ref="H60:I60"/>
    <mergeCell ref="D67:E67"/>
    <mergeCell ref="F67:G67"/>
    <mergeCell ref="H67:I67"/>
    <mergeCell ref="J67:K67"/>
    <mergeCell ref="D68:E68"/>
    <mergeCell ref="F68:G68"/>
    <mergeCell ref="H68:I68"/>
    <mergeCell ref="J68:K68"/>
    <mergeCell ref="J64:K64"/>
    <mergeCell ref="D65:E65"/>
    <mergeCell ref="F65:G65"/>
    <mergeCell ref="H65:I65"/>
    <mergeCell ref="J65:K65"/>
    <mergeCell ref="D66:E66"/>
    <mergeCell ref="F66:G66"/>
    <mergeCell ref="H66:I66"/>
    <mergeCell ref="J66:K66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A92:B92"/>
    <mergeCell ref="H92:K92"/>
    <mergeCell ref="A93:B93"/>
    <mergeCell ref="H93:K93"/>
    <mergeCell ref="H94:K94"/>
    <mergeCell ref="H95:K95"/>
    <mergeCell ref="D89:E89"/>
    <mergeCell ref="F89:G89"/>
    <mergeCell ref="H89:I89"/>
    <mergeCell ref="J89:K89"/>
    <mergeCell ref="A90:B90"/>
    <mergeCell ref="H91:K91"/>
  </mergeCells>
  <pageMargins left="0.23622047244094491" right="0.23622047244094491" top="0.74803149606299213" bottom="0.35433070866141736" header="0.31496062992125984" footer="0.31496062992125984"/>
  <pageSetup paperSize="9" scale="57" fitToHeight="4" orientation="landscape" r:id="rId1"/>
  <rowBreaks count="2" manualBreakCount="2">
    <brk id="16" max="10" man="1"/>
    <brk id="5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1010 </vt:lpstr>
      <vt:lpstr>'1010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2022-02-07T05:48:23Z</dcterms:created>
  <dcterms:modified xsi:type="dcterms:W3CDTF">2022-02-07T06:09:26Z</dcterms:modified>
</cp:coreProperties>
</file>