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75" windowWidth="20235" windowHeight="6735"/>
  </bookViews>
  <sheets>
    <sheet name="1021" sheetId="1" r:id="rId1"/>
  </sheets>
  <definedNames>
    <definedName name="_xlnm.Print_Area" localSheetId="0">'1021'!$A$1:$L$106</definedName>
  </definedNames>
  <calcPr calcId="144525"/>
</workbook>
</file>

<file path=xl/calcChain.xml><?xml version="1.0" encoding="utf-8"?>
<calcChain xmlns="http://schemas.openxmlformats.org/spreadsheetml/2006/main">
  <c r="P99" i="1" l="1"/>
  <c r="P100" i="1" s="1"/>
  <c r="J98" i="1"/>
  <c r="J97" i="1"/>
  <c r="J96" i="1"/>
  <c r="J95" i="1"/>
  <c r="J94" i="1"/>
  <c r="F92" i="1"/>
  <c r="J92" i="1" s="1"/>
  <c r="H91" i="1"/>
  <c r="J91" i="1" s="1"/>
  <c r="F90" i="1"/>
  <c r="J90" i="1" s="1"/>
  <c r="J89" i="1"/>
  <c r="J86" i="1"/>
  <c r="J85" i="1"/>
  <c r="J84" i="1"/>
  <c r="J83" i="1"/>
  <c r="J82" i="1"/>
  <c r="J81" i="1"/>
  <c r="J79" i="1"/>
  <c r="J78" i="1"/>
  <c r="J77" i="1"/>
  <c r="J76" i="1"/>
  <c r="J75" i="1"/>
  <c r="J74" i="1"/>
  <c r="J73" i="1"/>
  <c r="H66" i="1"/>
  <c r="H58" i="1"/>
  <c r="H57" i="1"/>
  <c r="H56" i="1"/>
  <c r="H55" i="1"/>
  <c r="H54" i="1"/>
  <c r="H59" i="1" s="1"/>
  <c r="F54" i="1"/>
  <c r="F59" i="1" s="1"/>
  <c r="F65" i="1" s="1"/>
  <c r="D54" i="1"/>
  <c r="D59" i="1" s="1"/>
  <c r="D65" i="1" s="1"/>
  <c r="D67" i="1" l="1"/>
  <c r="F88" i="1"/>
  <c r="J88" i="1" s="1"/>
  <c r="H65" i="1"/>
  <c r="H67" i="1" s="1"/>
  <c r="F67" i="1"/>
  <c r="H88" i="1"/>
</calcChain>
</file>

<file path=xl/sharedStrings.xml><?xml version="1.0" encoding="utf-8"?>
<sst xmlns="http://schemas.openxmlformats.org/spreadsheetml/2006/main" count="168" uniqueCount="121">
  <si>
    <t xml:space="preserve">ЗАТВЕРДЖЕНО
Наказ Міністерства фінансів України
26 серпня 2014 року № 836
(у редакції наказу Міністерства фінансів України
від 01 листопада 2022 року № 359)
</t>
  </si>
  <si>
    <r>
      <t xml:space="preserve">ЗАТВЕРДЖЕНО
Наказ / розпорядчий документ
</t>
    </r>
    <r>
      <rPr>
        <u/>
        <sz val="12"/>
        <rFont val="Times New Roman"/>
        <family val="1"/>
        <charset val="204"/>
      </rPr>
      <t xml:space="preserve">Департаменту освіти та науки </t>
    </r>
    <r>
      <rPr>
        <sz val="12"/>
        <rFont val="Times New Roman"/>
        <family val="1"/>
        <charset val="204"/>
      </rPr>
      <t xml:space="preserve">
</t>
    </r>
    <r>
      <rPr>
        <sz val="8"/>
        <rFont val="Times New Roman"/>
        <family val="1"/>
        <charset val="204"/>
      </rPr>
      <t xml:space="preserve">(найменування головного розпорядника  </t>
    </r>
    <r>
      <rPr>
        <sz val="12"/>
        <rFont val="Times New Roman"/>
        <family val="1"/>
        <charset val="204"/>
      </rPr>
      <t xml:space="preserve">                                                                                                  </t>
    </r>
    <r>
      <rPr>
        <u/>
        <sz val="12"/>
        <rFont val="Times New Roman"/>
        <family val="1"/>
        <charset val="204"/>
      </rPr>
      <t>Хмельницької  міської ради</t>
    </r>
    <r>
      <rPr>
        <sz val="12"/>
        <rFont val="Times New Roman"/>
        <family val="1"/>
        <charset val="204"/>
      </rPr>
      <t xml:space="preserve">
 </t>
    </r>
    <r>
      <rPr>
        <sz val="8"/>
        <rFont val="Times New Roman"/>
        <family val="1"/>
        <charset val="204"/>
      </rPr>
      <t xml:space="preserve"> коштів місцевого бюджету)</t>
    </r>
    <r>
      <rPr>
        <sz val="12"/>
        <rFont val="Times New Roman"/>
        <family val="1"/>
        <charset val="204"/>
      </rPr>
      <t xml:space="preserve">
23 січня 2023 року № 16</t>
    </r>
  </si>
  <si>
    <t>ПАСПОРТ
бюджетної програми місцевого бюджету на 2023 рік</t>
  </si>
  <si>
    <r>
      <rPr>
        <vertAlign val="superscript"/>
        <sz val="12"/>
        <rFont val="Times New Roman"/>
        <family val="1"/>
        <charset val="204"/>
      </rPr>
      <t xml:space="preserve">1.  </t>
    </r>
    <r>
      <rPr>
        <u/>
        <sz val="12"/>
        <rFont val="Times New Roman"/>
        <family val="1"/>
        <charset val="204"/>
      </rPr>
      <t xml:space="preserve">0600000
</t>
    </r>
    <r>
      <rPr>
        <sz val="12"/>
        <rFont val="Times New Roman"/>
        <family val="1"/>
        <charset val="204"/>
      </rPr>
      <t>(код Програмної класифікації видатків 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</si>
  <si>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Департамент освіти та науки  Хмельницької міської ради                  
</t>
    </r>
    <r>
      <rPr>
        <sz val="12"/>
        <rFont val="Times New Roman"/>
        <family val="1"/>
        <charset val="204"/>
      </rPr>
      <t>(найменування головного розпорядника коштів місцевого бюджету)</t>
    </r>
  </si>
  <si>
    <r>
      <t>_</t>
    </r>
    <r>
      <rPr>
        <u/>
        <sz val="12"/>
        <rFont val="Times New Roman"/>
        <family val="1"/>
        <charset val="204"/>
      </rPr>
      <t>02146920</t>
    </r>
    <r>
      <rPr>
        <sz val="12"/>
        <rFont val="Times New Roman"/>
        <family val="1"/>
        <charset val="204"/>
      </rPr>
      <t xml:space="preserve">
(код за ЄДРПОУ)</t>
    </r>
  </si>
  <si>
    <r>
      <rPr>
        <vertAlign val="superscript"/>
        <sz val="12"/>
        <rFont val="Times New Roman"/>
        <family val="1"/>
        <charset val="204"/>
      </rPr>
      <t xml:space="preserve">2. </t>
    </r>
    <r>
      <rPr>
        <u/>
        <sz val="12"/>
        <rFont val="Times New Roman"/>
        <family val="1"/>
        <charset val="204"/>
      </rPr>
      <t xml:space="preserve">0610000     
</t>
    </r>
    <r>
      <rPr>
        <sz val="12"/>
        <rFont val="Times New Roman"/>
        <family val="1"/>
        <charset val="204"/>
      </rPr>
      <t>(код Програмної класифікації видатків
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</si>
  <si>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Департамент освіти та науки  Хмельницької міської ради                
</t>
    </r>
    <r>
      <rPr>
        <sz val="12"/>
        <rFont val="Times New Roman"/>
        <family val="1"/>
        <charset val="204"/>
      </rPr>
      <t>(найменування відповідального виконавця коштів місцевого бюджету)</t>
    </r>
  </si>
  <si>
    <r>
      <rPr>
        <sz val="12"/>
        <rFont val="Times New Roman"/>
        <family val="1"/>
        <charset val="204"/>
      </rPr>
      <t>_</t>
    </r>
    <r>
      <rPr>
        <u/>
        <sz val="12"/>
        <rFont val="Times New Roman"/>
        <family val="1"/>
        <charset val="204"/>
      </rPr>
      <t xml:space="preserve">02146920    
</t>
    </r>
    <r>
      <rPr>
        <sz val="12"/>
        <rFont val="Times New Roman"/>
        <family val="1"/>
        <charset val="204"/>
      </rPr>
      <t>(код за ЄДРПОУ)</t>
    </r>
  </si>
  <si>
    <r>
      <t xml:space="preserve">3. </t>
    </r>
    <r>
      <rPr>
        <u/>
        <sz val="12"/>
        <rFont val="Times New Roman"/>
        <family val="1"/>
        <charset val="204"/>
      </rPr>
      <t xml:space="preserve">0611021    
</t>
    </r>
    <r>
      <rPr>
        <sz val="12"/>
        <rFont val="Times New Roman"/>
        <family val="1"/>
        <charset val="204"/>
      </rPr>
      <t>(код Програмної класифікації видатків 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</si>
  <si>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  1021         
</t>
    </r>
    <r>
      <rPr>
        <sz val="12"/>
        <rFont val="Times New Roman"/>
        <family val="1"/>
        <charset val="204"/>
      </rPr>
      <t>(код Типової програмної класифікації видатків
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</si>
  <si>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    0921            
</t>
    </r>
    <r>
      <rPr>
        <sz val="12"/>
        <rFont val="Times New Roman"/>
        <family val="1"/>
        <charset val="204"/>
      </rPr>
      <t>(код Функціональної класифікації видатків та кредитування бюджету)</t>
    </r>
  </si>
  <si>
    <t>Надання загальної середньої освіти закладами загальної середньої освіти за рахунок коштів місцевого бюджету</t>
  </si>
  <si>
    <r>
      <rPr>
        <u/>
        <sz val="12"/>
        <rFont val="Times New Roman"/>
        <family val="1"/>
        <charset val="204"/>
      </rPr>
      <t xml:space="preserve">22564000000
</t>
    </r>
    <r>
      <rPr>
        <sz val="12"/>
        <rFont val="Times New Roman"/>
        <family val="1"/>
        <charset val="204"/>
      </rPr>
      <t>(код бюджету)</t>
    </r>
  </si>
  <si>
    <r>
      <t xml:space="preserve">
4. Обсяг бюджетних призначень / бюджетних асигнувань - 545 376 593,77 гривень, у тому числі загального фонду — 470 212 443,28 гривень та спеціального фонду — 75 164 150,49  гривень.
</t>
    </r>
    <r>
      <rPr>
        <sz val="12"/>
        <rFont val="Times New Roman"/>
        <family val="1"/>
      </rPr>
      <t/>
    </r>
  </si>
  <si>
    <t xml:space="preserve">5. Підстави для виконання бюджетної програми:
</t>
  </si>
  <si>
    <t>Конституція України  від 28.06.1996 року № 254к/96-ВР (із змінами і доповненнями)</t>
  </si>
  <si>
    <t>Бюджетний кодекс України від 08.07.2010 року № 2456-VІ   (із змінами і доповненнями)</t>
  </si>
  <si>
    <t>Закон України від 26.04.2001 № 2402-III  "Про охорону дитинства" (із змінами і доповненнями)</t>
  </si>
  <si>
    <t>Закон України від 05.09.2017 року № 2145- VІІI  “Про освіту”   (із змінами і доповненнями)</t>
  </si>
  <si>
    <t>Закон України від 16.01.2020 року № 463-IX  “Про загальну середню освіту” (із змінами і доповненнями)</t>
  </si>
  <si>
    <t xml:space="preserve">Закон України від 03.11.2022 року № 2710 - IX  "Про Державний бюджет України на 2023 рік" </t>
  </si>
  <si>
    <t>Закон України від 31.12.2020 року № 2342-IV "Про забезпечення організаційно-правових умов соціального захисту дітей-сиріт та дітей, позбавлених батьківського піклування" (із змінами і доповненнями)</t>
  </si>
  <si>
    <t>Указ Президента України від 24.02.2022 року № 64/2022 «Про введення воєнного стану в Україні» (із змінами і доповненнями)</t>
  </si>
  <si>
    <t>Наказ Міністерства фінансів України  від 26.08.2014 року № 836  “Про деякі питання запровадження програмно-цільового  методу складання та виконання місцевих бюджетів”  (із змінами і доповненнями)</t>
  </si>
  <si>
    <t>Наказ Міністерства фінансів України  від 20.09.2017 року № 793  "Про затвердження складових Програмної класифікації видатків та кредитування місцевого бюджету"  (із змінами і доповненнями)</t>
  </si>
  <si>
    <t>Наказ Міністерства фінансів України  від 30.11.2020 року № 1480 "Про затвердження Методичних рекомендацій з питань формування внутрішньої системи забезпечення якості освіти у закладах загальної середньої освіти"  (із змінами і доповненнями)</t>
  </si>
  <si>
    <t>Наказ Міністерства фінансів України від 26.09.2005 року № 557   "Про впорядкування умов оплати праці та затвердження схем тарифних розрядів працівників навчальних закладів, установ освіти та наукових установ"  (із змінами і доповненнями)</t>
  </si>
  <si>
    <t>Наказ Міністерства фінансів України від 15.04.1993 року  № 102  "Про затвердження Інструкції про порядок обчислення заробітної плати працівників освіти "  (із змінами і доповненнями)</t>
  </si>
  <si>
    <t>Наказ Міністерства освіти і науки України  від 10.07.2017 року № 992  "Про затвердження Типового переліку бюджетних програм та результативних показників їх виконання для місцевих бюджетів у галузі «Освіта»"  (із змінами і доповненнями)</t>
  </si>
  <si>
    <t>Наказ Міністерства охорони здоров’я України від 25.09.2020 року № 2205 «Про затвердження Санітарного регламенту для закладів загальної середньої освіти»  (із змінами і доповненнями)</t>
  </si>
  <si>
    <t>Постанова Кабінету Міністрів України від 30.08.2002 року №1298   “Про оплату праці працівників на основі Єдиної тарифної сітки розрядів і коефіцієнтів з оплати праці працівників установ, закладів та організацій окремих галузей бюджетної сфери" (із змінами і доповненнями)</t>
  </si>
  <si>
    <t>Постанова Кабінету Міністрів України від 14.12.2016 року № 974 “Про внесення зміни у додаток 2 до постанови Кабінету Міністрів України  від 30 серпня 2002 р. № 1298”</t>
  </si>
  <si>
    <t>Постанова Кабінету Міністрів України від 28.12.2021 року № 1391  “Деякі питання встановлення підвищень посадових окладів (ставок заробітної плати) та доплат за окремі види педагогічної діяльності у державних і комунальних закладах та установах освіти" (із змінами і доповненнями)</t>
  </si>
  <si>
    <t>Постанова Кабінету Міністрів України від 24.03.2021 року № 305 "Про затвердження норм та Порядку організації харчування у закладах освіти та дитячих закладах оздоровлення та відпочинку" (із змінами і доповненнями)</t>
  </si>
  <si>
    <t>Постанова Кабінету Міністрів України від 05.04.1994 року № 226  "Про поліпшення виховання, навчання, соціального захисту та  матеріального забезпечення дітей-сиріт і дітей, позбавлених батьківського піклування" (із змінами і доповненнями)</t>
  </si>
  <si>
    <t>Рішення сесії Хмельницької міської ради від 15.12.2021 року № 45  Комплексна програма "Піклування" в м.Хмельницькому на 2022-2026 роки (із змінами і доповненнями)</t>
  </si>
  <si>
    <t>Рішення сесії Хмельницької міської ради від 04.03.2015 року № 14 "Про встановлення розміру батьківської плати за харчування дітей в дошкільних навчальних закладах м. Хмельницького" (із змінами і доповненнями)</t>
  </si>
  <si>
    <t>Рішення тридцять другої сесії міської ради від 26.06.2019 року № 9 "Про затвердження Програми бюджетування за участі громадськості (Бюджет участі) міста Хмельницького на 2020-2023 роки" (із змінами і доповненнями)</t>
  </si>
  <si>
    <t>Рішення Хмельницької міської ради від 23.12.2020 року № 9 "Про затвердження цільової Програми попередження виникнення надзвичайних ситуацій та забезпечення
пожежної і техногенної безпеки об’єктів усіх форм власності, розвитку інфраструктури пожежно-рятувальних підрозділів на території Хмельницької міської територіальної громади на 2021-2025 роки"  (із змінами і доповненнями)</t>
  </si>
  <si>
    <t>Рішення сесії Хмельницької міської ради від 21.12.2022 року № 33 "Про встановлення соціальних гарантій для окремих категорій осіб та затвердження Порядку звільнення від сплати за харчування у закладах дошкільної та закладах загальної середньої освіти Хмельницької міської територіальної громади"</t>
  </si>
  <si>
    <t>Рішення виконавчого комітету від 08.12.2022 № 928 "Про розгортання пунктів обігріву на території Хмельницької міської територіальної громади"</t>
  </si>
  <si>
    <t xml:space="preserve">Рішення сесії Хмельницької міської ради від 15.12.2021 року № 50  "Про затвердження Програми розвитку освіти Хмельницької міської територіальної громади на 2022-2026 роки" </t>
  </si>
  <si>
    <t>Рішення сесії Хмельницької міської ради від 21.12.2022 року № 12  "Про бюджет Хмельницької міської територіальної громади на 2023 рік"</t>
  </si>
  <si>
    <t>6. Цілі державної політики, на досягнення яких спрямована реалізація бюджетної програми:</t>
  </si>
  <si>
    <t>№ з/п</t>
  </si>
  <si>
    <t>Ціль державної політики</t>
  </si>
  <si>
    <t>Створення умов для здобуття громадянської освіти, спрямованої на формування компетентностей, пов’язаних з реалізацією особою своїх прав і обов’язків як члена суспільства, усвідомленням цінностей громадянського (вільного демократичного) суспільства, верховенства права, прав і свобод людини і громадянина</t>
  </si>
  <si>
    <r>
      <t>7. Мета бюджетної програми:</t>
    </r>
    <r>
      <rPr>
        <u/>
        <sz val="12"/>
        <rFont val="Times New Roman"/>
        <family val="1"/>
        <charset val="204"/>
      </rPr>
      <t> Забезпечення надання послуг денними закладами загальної середньої освіти</t>
    </r>
  </si>
  <si>
    <t> 8.Завдання бюджетної програми:</t>
  </si>
  <si>
    <t>Завдання</t>
  </si>
  <si>
    <t>Забезпечити надання відповідних послуг денними закладами загальної середньої освіти.</t>
  </si>
  <si>
    <t xml:space="preserve">9. Напрями використання бюджетних коштів: </t>
  </si>
  <si>
    <t>(грн)</t>
  </si>
  <si>
    <t>Напрями використання бюджетних коштів</t>
  </si>
  <si>
    <t>Загальний фонд</t>
  </si>
  <si>
    <t>Спеціальний фонд</t>
  </si>
  <si>
    <t>Усього</t>
  </si>
  <si>
    <t>Забезпечення належного функціонування закладів загальної середньої освіти</t>
  </si>
  <si>
    <t>Організація харчування в закладах загальної середньої освіти</t>
  </si>
  <si>
    <t>Організація роботи пунктів обігріву в закладах загальної середньої освіти</t>
  </si>
  <si>
    <t>Проведення капітальних ремонтів</t>
  </si>
  <si>
    <t>Придбання предметів та обладнання довгострокового користування</t>
  </si>
  <si>
    <t>УСЬОГО</t>
  </si>
  <si>
    <t xml:space="preserve">10. Перелік місцевих / регіональних програм, що виконуються у складі бюджетної програми: </t>
  </si>
  <si>
    <t>Найменування місцевої / регіональної програми</t>
  </si>
  <si>
    <t>Програма розвитку освіти Хмельницької міської територіальної громади на 2022-2026 роки</t>
  </si>
  <si>
    <t>Цільова Програма попередження виникнення надзвичайних ситуацій та забезпечення пожежної і техногенної безпеки об’єктів усіх форм власності, розвитку інфраструктури пожежно-рятувальних підрозділів на території Хмельницької міської територіальної громади на 2021-2025 роки (із змінами)</t>
  </si>
  <si>
    <t>11. Результативні показники бюджетної програми:</t>
  </si>
  <si>
    <t>Показник</t>
  </si>
  <si>
    <t>Одиниця вим.</t>
  </si>
  <si>
    <t>Джерело інформації</t>
  </si>
  <si>
    <t>затрат</t>
  </si>
  <si>
    <t>Кількість закладів</t>
  </si>
  <si>
    <t>од.</t>
  </si>
  <si>
    <t>Мережа шкіл,звіт ЗНЗ - 1</t>
  </si>
  <si>
    <t>Кількість класів</t>
  </si>
  <si>
    <t>Усього середньорічне число ставок/штатних одиниць у тому числі:</t>
  </si>
  <si>
    <t>Штатний розпис, тарифікація</t>
  </si>
  <si>
    <t>педагогічного персоналу</t>
  </si>
  <si>
    <t>спеціалістів</t>
  </si>
  <si>
    <t>робітників</t>
  </si>
  <si>
    <t>Обсяг видатків на забезпечення роботи пунктів обігріву в закладах загальної середньої освіти</t>
  </si>
  <si>
    <t>грн</t>
  </si>
  <si>
    <t>Розрахунок</t>
  </si>
  <si>
    <t>продукту</t>
  </si>
  <si>
    <t>Кількість учнів в загальноосвітніх школах</t>
  </si>
  <si>
    <t>осіб</t>
  </si>
  <si>
    <t>Мережа шкіл, звіт ЗНЗ-1</t>
  </si>
  <si>
    <t>Планова кількість днів харчування учнів</t>
  </si>
  <si>
    <t>Вартість харчування учня 1- 4 класів</t>
  </si>
  <si>
    <t>Кількість закладів, в яких буде проведений капітальний ремонт в тому числі виготовлення ПКД</t>
  </si>
  <si>
    <t>Рішення сесії Хмельницької міської ради від 21.12.2022 року № 12</t>
  </si>
  <si>
    <t xml:space="preserve">Кількість пунктів обігріву </t>
  </si>
  <si>
    <t>Наказ Департамету освіти та науки Хмельницької міської ради від 23.11.2022 року № 325-аг, Наказ Департамету освіти та науки Хмельницької міської ради від 05.01.2023 року № 2 - аг</t>
  </si>
  <si>
    <t>Кількість паливно-мастильних матеріалів для забезпечення роботи пунктів обігріву в закладах загальної середньої освіти</t>
  </si>
  <si>
    <t>л</t>
  </si>
  <si>
    <t>ефективності</t>
  </si>
  <si>
    <t>Витрати на одного здобувача освіти</t>
  </si>
  <si>
    <t>Середня наповнюваність класів</t>
  </si>
  <si>
    <t>Кількість дітей на одного педагогічного працівника</t>
  </si>
  <si>
    <t>Середні витрати на проведення капітального ремонту одного навчального закладу загальної середньої освіти в тому числі виготовлення ПКД</t>
  </si>
  <si>
    <t>Середні витрати на один пункт обігріву</t>
  </si>
  <si>
    <t>якості</t>
  </si>
  <si>
    <t>Кількість учнів, які закінчили школу</t>
  </si>
  <si>
    <t>Звітність</t>
  </si>
  <si>
    <t>золота медаль</t>
  </si>
  <si>
    <t>%</t>
  </si>
  <si>
    <t>срібна медаль</t>
  </si>
  <si>
    <t>Динаміка росту власних надходжень в порівнянні з минулим роком</t>
  </si>
  <si>
    <t xml:space="preserve">Відсоток захищених статей загального фонду видатків </t>
  </si>
  <si>
    <t xml:space="preserve">В.о. директора Департаменту освіти та науки   </t>
  </si>
  <si>
    <t>Ольга КШАНОВСЬКА</t>
  </si>
  <si>
    <t xml:space="preserve">ПОГОДЖЕНО:
Фінансове управління 
Хмельницької міської ради                                               </t>
  </si>
  <si>
    <r>
      <rPr>
        <sz val="12"/>
        <rFont val="Times New Roman"/>
        <family val="1"/>
      </rPr>
      <t>(підпис)</t>
    </r>
  </si>
  <si>
    <t>(Власне ім'я, ПРІЗВИЩЕ)</t>
  </si>
  <si>
    <t xml:space="preserve">
Начальник фінансового управління                                                      </t>
  </si>
  <si>
    <t>            Сергій ЯМЧУК                  </t>
  </si>
  <si>
    <t>Дата погодження
М.П.</t>
  </si>
  <si>
    <t>Оксана ЛІСОВОДСЬКА_______________</t>
  </si>
  <si>
    <t>Ярослава Балабась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</si>
</sst>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₴_-;\-* #,##0.00\ _₴_-;_-* &quot;-&quot;??\ _₴_-;_-@_-"/>
    <numFmt numFmtId="164" formatCode="#,##0.00\ _₴"/>
    <numFmt numFmtId="165" formatCode="#,##0\ _₴"/>
    <numFmt numFmtId="166" formatCode="0.0"/>
    <numFmt numFmtId="167" formatCode="#,##0.0\ _₴"/>
  </numFmts>
  <fonts count="23" x14ac:knownFonts="1">
    <font>
      <sz val="10"/>
      <color theme="1"/>
      <name val="Times New Roman"/>
      <family val="2"/>
      <charset val="204"/>
    </font>
    <font>
      <sz val="10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u/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3.5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</font>
    <font>
      <sz val="10"/>
      <color rgb="FFFF000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u/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Arial Cyr"/>
      <charset val="204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0" fontId="1" fillId="0" borderId="0"/>
    <xf numFmtId="0" fontId="19" fillId="0" borderId="0"/>
    <xf numFmtId="0" fontId="1" fillId="0" borderId="0"/>
    <xf numFmtId="0" fontId="20" fillId="0" borderId="0">
      <alignment vertical="top"/>
    </xf>
    <xf numFmtId="0" fontId="21" fillId="0" borderId="0"/>
    <xf numFmtId="0" fontId="22" fillId="0" borderId="0"/>
    <xf numFmtId="43" fontId="1" fillId="0" borderId="0" applyFont="0" applyFill="0" applyBorder="0" applyAlignment="0" applyProtection="0"/>
  </cellStyleXfs>
  <cellXfs count="115">
    <xf numFmtId="0" fontId="0" fillId="0" borderId="0" xfId="0"/>
    <xf numFmtId="0" fontId="1" fillId="0" borderId="0" xfId="1" applyFont="1" applyFill="1" applyBorder="1" applyAlignment="1">
      <alignment horizontal="left" vertical="center" wrapText="1"/>
    </xf>
    <xf numFmtId="0" fontId="1" fillId="0" borderId="0" xfId="1" applyFont="1" applyFill="1" applyBorder="1" applyAlignment="1">
      <alignment vertical="center" wrapText="1"/>
    </xf>
    <xf numFmtId="0" fontId="2" fillId="0" borderId="0" xfId="1" applyFont="1" applyFill="1" applyBorder="1" applyAlignment="1">
      <alignment wrapText="1"/>
    </xf>
    <xf numFmtId="0" fontId="2" fillId="0" borderId="0" xfId="1" applyFont="1" applyFill="1" applyBorder="1" applyAlignment="1">
      <alignment horizontal="left" vertical="top" wrapText="1"/>
    </xf>
    <xf numFmtId="0" fontId="3" fillId="0" borderId="0" xfId="1" applyFont="1" applyFill="1" applyBorder="1" applyAlignment="1">
      <alignment horizontal="left" vertical="top" wrapText="1"/>
    </xf>
    <xf numFmtId="0" fontId="2" fillId="0" borderId="0" xfId="1" applyFont="1" applyFill="1" applyBorder="1" applyAlignment="1">
      <alignment vertical="center" wrapText="1"/>
    </xf>
    <xf numFmtId="0" fontId="2" fillId="0" borderId="0" xfId="1" applyFont="1" applyFill="1" applyBorder="1" applyAlignment="1">
      <alignment horizontal="left" vertical="center" wrapText="1"/>
    </xf>
    <xf numFmtId="0" fontId="6" fillId="0" borderId="0" xfId="1" applyFont="1" applyFill="1" applyBorder="1" applyAlignment="1">
      <alignment horizontal="center" vertical="center" wrapText="1"/>
    </xf>
    <xf numFmtId="0" fontId="1" fillId="0" borderId="0" xfId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left" vertical="center" wrapText="1"/>
    </xf>
    <xf numFmtId="0" fontId="8" fillId="0" borderId="0" xfId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 vertical="center" wrapText="1"/>
    </xf>
    <xf numFmtId="0" fontId="8" fillId="0" borderId="0" xfId="1" applyFont="1" applyFill="1" applyBorder="1" applyAlignment="1">
      <alignment horizontal="center" vertical="center" wrapText="1"/>
    </xf>
    <xf numFmtId="0" fontId="4" fillId="0" borderId="0" xfId="1" applyFont="1" applyFill="1" applyBorder="1" applyAlignment="1">
      <alignment horizontal="center" vertical="center" wrapText="1"/>
    </xf>
    <xf numFmtId="0" fontId="10" fillId="0" borderId="0" xfId="1" applyFont="1" applyFill="1" applyBorder="1" applyAlignment="1">
      <alignment horizontal="left" vertical="center" wrapText="1"/>
    </xf>
    <xf numFmtId="164" fontId="11" fillId="0" borderId="0" xfId="1" applyNumberFormat="1" applyFont="1" applyFill="1" applyBorder="1" applyAlignment="1">
      <alignment horizontal="left" vertical="center" wrapText="1"/>
    </xf>
    <xf numFmtId="0" fontId="4" fillId="0" borderId="0" xfId="1" applyFont="1" applyFill="1" applyBorder="1" applyAlignment="1">
      <alignment horizontal="left" vertical="center" wrapText="1"/>
    </xf>
    <xf numFmtId="0" fontId="4" fillId="0" borderId="0" xfId="1" applyFont="1" applyFill="1" applyBorder="1" applyAlignment="1">
      <alignment horizontal="left" vertical="center" wrapText="1"/>
    </xf>
    <xf numFmtId="0" fontId="12" fillId="0" borderId="0" xfId="1" applyFont="1" applyFill="1" applyBorder="1" applyAlignment="1">
      <alignment horizontal="left" vertical="center" wrapText="1"/>
    </xf>
    <xf numFmtId="0" fontId="8" fillId="0" borderId="0" xfId="1" applyFont="1" applyFill="1" applyBorder="1" applyAlignment="1">
      <alignment horizontal="left" vertical="center" wrapText="1"/>
    </xf>
    <xf numFmtId="0" fontId="13" fillId="0" borderId="1" xfId="1" applyFont="1" applyFill="1" applyBorder="1" applyAlignment="1">
      <alignment horizontal="center" vertical="center" wrapText="1"/>
    </xf>
    <xf numFmtId="0" fontId="13" fillId="0" borderId="2" xfId="1" applyFont="1" applyFill="1" applyBorder="1" applyAlignment="1">
      <alignment horizontal="center" vertical="center" wrapText="1"/>
    </xf>
    <xf numFmtId="0" fontId="8" fillId="0" borderId="0" xfId="1" applyFont="1" applyFill="1" applyBorder="1" applyAlignment="1">
      <alignment horizontal="left" vertical="center" wrapText="1"/>
    </xf>
    <xf numFmtId="3" fontId="8" fillId="0" borderId="1" xfId="1" applyNumberFormat="1" applyFont="1" applyFill="1" applyBorder="1" applyAlignment="1">
      <alignment horizontal="center" vertical="center" wrapText="1" shrinkToFit="1"/>
    </xf>
    <xf numFmtId="0" fontId="2" fillId="0" borderId="2" xfId="1" applyFont="1" applyFill="1" applyBorder="1" applyAlignment="1">
      <alignment horizontal="left" vertical="center" wrapText="1"/>
    </xf>
    <xf numFmtId="3" fontId="8" fillId="0" borderId="0" xfId="1" applyNumberFormat="1" applyFont="1" applyFill="1" applyBorder="1" applyAlignment="1">
      <alignment horizontal="center" vertical="center" wrapText="1" shrinkToFit="1"/>
    </xf>
    <xf numFmtId="1" fontId="8" fillId="0" borderId="1" xfId="1" applyNumberFormat="1" applyFont="1" applyFill="1" applyBorder="1" applyAlignment="1">
      <alignment horizontal="center" vertical="center" wrapText="1" shrinkToFit="1"/>
    </xf>
    <xf numFmtId="0" fontId="2" fillId="0" borderId="3" xfId="1" applyFont="1" applyFill="1" applyBorder="1" applyAlignment="1">
      <alignment horizontal="left" vertical="center" wrapText="1"/>
    </xf>
    <xf numFmtId="0" fontId="2" fillId="0" borderId="4" xfId="1" applyFont="1" applyFill="1" applyBorder="1" applyAlignment="1">
      <alignment horizontal="left" vertical="center" wrapText="1"/>
    </xf>
    <xf numFmtId="0" fontId="2" fillId="0" borderId="5" xfId="1" applyFont="1" applyFill="1" applyBorder="1" applyAlignment="1">
      <alignment horizontal="left" vertical="center" wrapText="1"/>
    </xf>
    <xf numFmtId="0" fontId="2" fillId="0" borderId="6" xfId="1" applyFont="1" applyFill="1" applyBorder="1" applyAlignment="1">
      <alignment horizontal="right" vertical="center" wrapText="1"/>
    </xf>
    <xf numFmtId="0" fontId="13" fillId="0" borderId="2" xfId="1" applyFont="1" applyFill="1" applyBorder="1" applyAlignment="1">
      <alignment horizontal="center" vertical="center" wrapText="1"/>
    </xf>
    <xf numFmtId="0" fontId="13" fillId="0" borderId="0" xfId="1" applyFont="1" applyFill="1" applyBorder="1" applyAlignment="1">
      <alignment vertical="center" wrapText="1"/>
    </xf>
    <xf numFmtId="0" fontId="1" fillId="0" borderId="0" xfId="1" applyFont="1" applyFill="1" applyBorder="1" applyAlignment="1">
      <alignment horizontal="center" vertical="center" wrapText="1"/>
    </xf>
    <xf numFmtId="0" fontId="13" fillId="0" borderId="0" xfId="1" applyFont="1" applyFill="1" applyBorder="1" applyAlignment="1">
      <alignment horizontal="center" vertical="center" wrapText="1"/>
    </xf>
    <xf numFmtId="1" fontId="14" fillId="0" borderId="2" xfId="1" applyNumberFormat="1" applyFont="1" applyFill="1" applyBorder="1" applyAlignment="1">
      <alignment horizontal="center" vertical="center" wrapText="1" shrinkToFit="1"/>
    </xf>
    <xf numFmtId="1" fontId="14" fillId="0" borderId="2" xfId="1" applyNumberFormat="1" applyFont="1" applyFill="1" applyBorder="1" applyAlignment="1">
      <alignment horizontal="center" vertical="center" wrapText="1" shrinkToFit="1"/>
    </xf>
    <xf numFmtId="1" fontId="14" fillId="0" borderId="0" xfId="1" applyNumberFormat="1" applyFont="1" applyFill="1" applyBorder="1" applyAlignment="1">
      <alignment vertical="center" wrapText="1" shrinkToFit="1"/>
    </xf>
    <xf numFmtId="1" fontId="14" fillId="0" borderId="0" xfId="1" applyNumberFormat="1" applyFont="1" applyFill="1" applyBorder="1" applyAlignment="1">
      <alignment horizontal="center" vertical="center" wrapText="1" shrinkToFit="1"/>
    </xf>
    <xf numFmtId="1" fontId="8" fillId="0" borderId="2" xfId="1" applyNumberFormat="1" applyFont="1" applyFill="1" applyBorder="1" applyAlignment="1">
      <alignment horizontal="center" vertical="center" wrapText="1" shrinkToFit="1"/>
    </xf>
    <xf numFmtId="4" fontId="8" fillId="0" borderId="2" xfId="1" applyNumberFormat="1" applyFont="1" applyFill="1" applyBorder="1" applyAlignment="1">
      <alignment horizontal="right" vertical="center" wrapText="1" shrinkToFit="1"/>
    </xf>
    <xf numFmtId="4" fontId="2" fillId="0" borderId="2" xfId="1" applyNumberFormat="1" applyFont="1" applyFill="1" applyBorder="1" applyAlignment="1">
      <alignment horizontal="right" vertical="center" wrapText="1" shrinkToFit="1"/>
    </xf>
    <xf numFmtId="4" fontId="8" fillId="0" borderId="0" xfId="1" applyNumberFormat="1" applyFont="1" applyFill="1" applyBorder="1" applyAlignment="1">
      <alignment vertical="center" wrapText="1" shrinkToFit="1"/>
    </xf>
    <xf numFmtId="4" fontId="8" fillId="0" borderId="0" xfId="1" applyNumberFormat="1" applyFont="1" applyFill="1" applyBorder="1" applyAlignment="1">
      <alignment horizontal="right" vertical="center" wrapText="1" shrinkToFit="1"/>
    </xf>
    <xf numFmtId="4" fontId="8" fillId="0" borderId="0" xfId="1" applyNumberFormat="1" applyFont="1" applyFill="1" applyBorder="1" applyAlignment="1">
      <alignment horizontal="right" vertical="center" wrapText="1" shrinkToFit="1"/>
    </xf>
    <xf numFmtId="0" fontId="8" fillId="0" borderId="2" xfId="1" applyFont="1" applyFill="1" applyBorder="1" applyAlignment="1">
      <alignment horizontal="right" vertical="center" wrapText="1"/>
    </xf>
    <xf numFmtId="4" fontId="1" fillId="0" borderId="0" xfId="1" applyNumberFormat="1" applyFont="1" applyFill="1" applyBorder="1" applyAlignment="1">
      <alignment horizontal="left" vertical="center" wrapText="1"/>
    </xf>
    <xf numFmtId="0" fontId="2" fillId="0" borderId="2" xfId="1" applyFont="1" applyFill="1" applyBorder="1" applyAlignment="1">
      <alignment horizontal="center" vertical="center" wrapText="1"/>
    </xf>
    <xf numFmtId="4" fontId="8" fillId="0" borderId="0" xfId="1" applyNumberFormat="1" applyFont="1" applyFill="1" applyBorder="1" applyAlignment="1">
      <alignment horizontal="center" vertical="center" wrapText="1" shrinkToFit="1"/>
    </xf>
    <xf numFmtId="4" fontId="8" fillId="0" borderId="0" xfId="1" applyNumberFormat="1" applyFont="1" applyFill="1" applyBorder="1" applyAlignment="1">
      <alignment horizontal="center" vertical="center" wrapText="1" shrinkToFit="1"/>
    </xf>
    <xf numFmtId="4" fontId="8" fillId="0" borderId="2" xfId="1" applyNumberFormat="1" applyFont="1" applyFill="1" applyBorder="1" applyAlignment="1">
      <alignment vertical="center" wrapText="1" shrinkToFit="1"/>
    </xf>
    <xf numFmtId="0" fontId="2" fillId="0" borderId="7" xfId="1" applyFont="1" applyFill="1" applyBorder="1" applyAlignment="1">
      <alignment horizontal="left" vertical="center" wrapText="1"/>
    </xf>
    <xf numFmtId="0" fontId="2" fillId="0" borderId="8" xfId="1" applyFont="1" applyFill="1" applyBorder="1" applyAlignment="1">
      <alignment horizontal="left" vertical="center" wrapText="1"/>
    </xf>
    <xf numFmtId="4" fontId="2" fillId="0" borderId="9" xfId="1" applyNumberFormat="1" applyFont="1" applyFill="1" applyBorder="1" applyAlignment="1">
      <alignment vertical="center" wrapText="1" shrinkToFit="1"/>
    </xf>
    <xf numFmtId="4" fontId="2" fillId="0" borderId="0" xfId="1" applyNumberFormat="1" applyFont="1" applyFill="1" applyBorder="1" applyAlignment="1">
      <alignment horizontal="left" vertical="center" wrapText="1"/>
    </xf>
    <xf numFmtId="0" fontId="3" fillId="0" borderId="0" xfId="1" applyFont="1" applyFill="1" applyBorder="1" applyAlignment="1">
      <alignment horizontal="left" vertical="center" wrapText="1"/>
    </xf>
    <xf numFmtId="0" fontId="8" fillId="0" borderId="2" xfId="1" applyFont="1" applyFill="1" applyBorder="1" applyAlignment="1">
      <alignment horizontal="center" vertical="center" wrapText="1"/>
    </xf>
    <xf numFmtId="0" fontId="13" fillId="0" borderId="2" xfId="1" applyFont="1" applyFill="1" applyBorder="1" applyAlignment="1">
      <alignment horizontal="left" vertical="center" wrapText="1"/>
    </xf>
    <xf numFmtId="0" fontId="8" fillId="0" borderId="2" xfId="1" applyFont="1" applyFill="1" applyBorder="1" applyAlignment="1">
      <alignment horizontal="left" vertical="center" wrapText="1"/>
    </xf>
    <xf numFmtId="0" fontId="8" fillId="0" borderId="2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left" vertical="center" wrapText="1"/>
    </xf>
    <xf numFmtId="1" fontId="8" fillId="0" borderId="2" xfId="1" applyNumberFormat="1" applyFont="1" applyFill="1" applyBorder="1" applyAlignment="1">
      <alignment horizontal="center" vertical="center" wrapText="1" shrinkToFit="1"/>
    </xf>
    <xf numFmtId="165" fontId="8" fillId="0" borderId="3" xfId="1" applyNumberFormat="1" applyFont="1" applyFill="1" applyBorder="1" applyAlignment="1">
      <alignment horizontal="center" vertical="center" wrapText="1" shrinkToFit="1"/>
    </xf>
    <xf numFmtId="165" fontId="8" fillId="0" borderId="5" xfId="1" applyNumberFormat="1" applyFont="1" applyFill="1" applyBorder="1" applyAlignment="1">
      <alignment horizontal="center" vertical="center" wrapText="1" shrinkToFit="1"/>
    </xf>
    <xf numFmtId="165" fontId="8" fillId="0" borderId="3" xfId="1" applyNumberFormat="1" applyFont="1" applyFill="1" applyBorder="1" applyAlignment="1">
      <alignment horizontal="center" vertical="center" wrapText="1"/>
    </xf>
    <xf numFmtId="165" fontId="8" fillId="0" borderId="5" xfId="1" applyNumberFormat="1" applyFont="1" applyFill="1" applyBorder="1" applyAlignment="1">
      <alignment horizontal="center" vertical="center" wrapText="1"/>
    </xf>
    <xf numFmtId="0" fontId="15" fillId="0" borderId="2" xfId="1" applyFont="1" applyFill="1" applyBorder="1" applyAlignment="1">
      <alignment horizontal="center" vertical="center" wrapText="1"/>
    </xf>
    <xf numFmtId="0" fontId="16" fillId="0" borderId="2" xfId="1" applyFont="1" applyFill="1" applyBorder="1" applyAlignment="1">
      <alignment horizontal="left" vertical="center" wrapText="1"/>
    </xf>
    <xf numFmtId="0" fontId="16" fillId="0" borderId="2" xfId="1" applyFont="1" applyFill="1" applyBorder="1" applyAlignment="1">
      <alignment horizontal="left" vertical="center" wrapText="1"/>
    </xf>
    <xf numFmtId="164" fontId="2" fillId="0" borderId="3" xfId="1" applyNumberFormat="1" applyFont="1" applyFill="1" applyBorder="1" applyAlignment="1">
      <alignment horizontal="center" vertical="center" wrapText="1" shrinkToFit="1"/>
    </xf>
    <xf numFmtId="164" fontId="2" fillId="0" borderId="5" xfId="1" applyNumberFormat="1" applyFont="1" applyFill="1" applyBorder="1" applyAlignment="1">
      <alignment horizontal="center" vertical="center" wrapText="1" shrinkToFit="1"/>
    </xf>
    <xf numFmtId="4" fontId="17" fillId="0" borderId="0" xfId="1" applyNumberFormat="1" applyFont="1" applyFill="1" applyBorder="1" applyAlignment="1">
      <alignment horizontal="left" vertical="center" wrapText="1"/>
    </xf>
    <xf numFmtId="4" fontId="10" fillId="0" borderId="0" xfId="1" applyNumberFormat="1" applyFont="1" applyFill="1" applyBorder="1" applyAlignment="1">
      <alignment horizontal="left" vertical="center" wrapText="1"/>
    </xf>
    <xf numFmtId="164" fontId="2" fillId="0" borderId="2" xfId="1" applyNumberFormat="1" applyFont="1" applyFill="1" applyBorder="1" applyAlignment="1">
      <alignment horizontal="center" vertical="center" wrapText="1" shrinkToFit="1"/>
    </xf>
    <xf numFmtId="2" fontId="15" fillId="0" borderId="0" xfId="1" applyNumberFormat="1" applyFont="1" applyFill="1" applyBorder="1" applyAlignment="1">
      <alignment horizontal="center" vertical="center" wrapText="1" shrinkToFit="1"/>
    </xf>
    <xf numFmtId="166" fontId="15" fillId="0" borderId="0" xfId="1" applyNumberFormat="1" applyFont="1" applyFill="1" applyBorder="1" applyAlignment="1">
      <alignment horizontal="center" vertical="center" wrapText="1" shrinkToFit="1"/>
    </xf>
    <xf numFmtId="2" fontId="15" fillId="0" borderId="0" xfId="1" applyNumberFormat="1" applyFont="1" applyFill="1" applyBorder="1" applyAlignment="1">
      <alignment horizontal="center" vertical="center" wrapText="1" shrinkToFit="1"/>
    </xf>
    <xf numFmtId="166" fontId="15" fillId="0" borderId="0" xfId="1" applyNumberFormat="1" applyFont="1" applyFill="1" applyBorder="1" applyAlignment="1">
      <alignment horizontal="center" vertical="center" wrapText="1" shrinkToFit="1"/>
    </xf>
    <xf numFmtId="164" fontId="15" fillId="0" borderId="3" xfId="1" applyNumberFormat="1" applyFont="1" applyFill="1" applyBorder="1" applyAlignment="1">
      <alignment horizontal="center" vertical="center" wrapText="1" shrinkToFit="1"/>
    </xf>
    <xf numFmtId="164" fontId="15" fillId="0" borderId="5" xfId="1" applyNumberFormat="1" applyFont="1" applyFill="1" applyBorder="1" applyAlignment="1">
      <alignment horizontal="center" vertical="center" wrapText="1" shrinkToFit="1"/>
    </xf>
    <xf numFmtId="164" fontId="15" fillId="0" borderId="3" xfId="1" applyNumberFormat="1" applyFont="1" applyFill="1" applyBorder="1" applyAlignment="1">
      <alignment horizontal="center" vertical="center" wrapText="1"/>
    </xf>
    <xf numFmtId="164" fontId="15" fillId="0" borderId="5" xfId="1" applyNumberFormat="1" applyFont="1" applyFill="1" applyBorder="1" applyAlignment="1">
      <alignment horizontal="center" vertical="center" wrapText="1"/>
    </xf>
    <xf numFmtId="164" fontId="8" fillId="0" borderId="3" xfId="1" applyNumberFormat="1" applyFont="1" applyFill="1" applyBorder="1" applyAlignment="1">
      <alignment horizontal="center" vertical="center" wrapText="1"/>
    </xf>
    <xf numFmtId="164" fontId="8" fillId="0" borderId="5" xfId="1" applyNumberFormat="1" applyFont="1" applyFill="1" applyBorder="1" applyAlignment="1">
      <alignment horizontal="center" vertical="center" wrapText="1"/>
    </xf>
    <xf numFmtId="165" fontId="2" fillId="0" borderId="3" xfId="1" applyNumberFormat="1" applyFont="1" applyFill="1" applyBorder="1" applyAlignment="1">
      <alignment horizontal="center" vertical="center" wrapText="1"/>
    </xf>
    <xf numFmtId="165" fontId="2" fillId="0" borderId="5" xfId="1" applyNumberFormat="1" applyFont="1" applyFill="1" applyBorder="1" applyAlignment="1">
      <alignment horizontal="center" vertical="center" wrapText="1"/>
    </xf>
    <xf numFmtId="167" fontId="2" fillId="0" borderId="3" xfId="1" applyNumberFormat="1" applyFont="1" applyFill="1" applyBorder="1" applyAlignment="1">
      <alignment horizontal="center" vertical="center" wrapText="1"/>
    </xf>
    <xf numFmtId="167" fontId="2" fillId="0" borderId="5" xfId="1" applyNumberFormat="1" applyFont="1" applyFill="1" applyBorder="1" applyAlignment="1">
      <alignment horizontal="center" vertical="center" wrapText="1"/>
    </xf>
    <xf numFmtId="164" fontId="2" fillId="0" borderId="3" xfId="1" applyNumberFormat="1" applyFont="1" applyFill="1" applyBorder="1" applyAlignment="1">
      <alignment horizontal="center" vertical="center" wrapText="1"/>
    </xf>
    <xf numFmtId="164" fontId="2" fillId="0" borderId="5" xfId="1" applyNumberFormat="1" applyFont="1" applyFill="1" applyBorder="1" applyAlignment="1">
      <alignment horizontal="center" vertical="center" wrapText="1"/>
    </xf>
    <xf numFmtId="165" fontId="2" fillId="0" borderId="3" xfId="1" applyNumberFormat="1" applyFont="1" applyFill="1" applyBorder="1" applyAlignment="1">
      <alignment horizontal="center" vertical="center" wrapText="1" shrinkToFit="1"/>
    </xf>
    <xf numFmtId="165" fontId="2" fillId="0" borderId="5" xfId="1" applyNumberFormat="1" applyFont="1" applyFill="1" applyBorder="1" applyAlignment="1">
      <alignment horizontal="center" vertical="center" wrapText="1" shrinkToFit="1"/>
    </xf>
    <xf numFmtId="164" fontId="8" fillId="0" borderId="3" xfId="1" applyNumberFormat="1" applyFont="1" applyFill="1" applyBorder="1" applyAlignment="1">
      <alignment horizontal="center" vertical="center" wrapText="1" shrinkToFit="1"/>
    </xf>
    <xf numFmtId="164" fontId="8" fillId="0" borderId="5" xfId="1" applyNumberFormat="1" applyFont="1" applyFill="1" applyBorder="1" applyAlignment="1">
      <alignment horizontal="center" vertical="center" wrapText="1" shrinkToFit="1"/>
    </xf>
    <xf numFmtId="0" fontId="16" fillId="0" borderId="2" xfId="1" applyFont="1" applyFill="1" applyBorder="1" applyAlignment="1">
      <alignment horizontal="center" vertical="center" wrapText="1"/>
    </xf>
    <xf numFmtId="0" fontId="18" fillId="0" borderId="2" xfId="1" applyFont="1" applyFill="1" applyBorder="1" applyAlignment="1">
      <alignment horizontal="left" vertical="center" wrapText="1"/>
    </xf>
    <xf numFmtId="0" fontId="15" fillId="0" borderId="2" xfId="1" applyFont="1" applyFill="1" applyBorder="1" applyAlignment="1">
      <alignment horizontal="left" vertical="center" wrapText="1"/>
    </xf>
    <xf numFmtId="0" fontId="15" fillId="0" borderId="2" xfId="1" applyFont="1" applyFill="1" applyBorder="1" applyAlignment="1">
      <alignment horizontal="left" vertical="center" wrapText="1"/>
    </xf>
    <xf numFmtId="164" fontId="16" fillId="0" borderId="3" xfId="1" applyNumberFormat="1" applyFont="1" applyFill="1" applyBorder="1" applyAlignment="1">
      <alignment horizontal="center" vertical="center" wrapText="1" shrinkToFit="1"/>
    </xf>
    <xf numFmtId="164" fontId="16" fillId="0" borderId="5" xfId="1" applyNumberFormat="1" applyFont="1" applyFill="1" applyBorder="1" applyAlignment="1">
      <alignment horizontal="center" vertical="center" wrapText="1" shrinkToFit="1"/>
    </xf>
    <xf numFmtId="167" fontId="2" fillId="0" borderId="3" xfId="1" applyNumberFormat="1" applyFont="1" applyFill="1" applyBorder="1" applyAlignment="1">
      <alignment horizontal="center" vertical="center" wrapText="1" shrinkToFit="1"/>
    </xf>
    <xf numFmtId="167" fontId="2" fillId="0" borderId="5" xfId="1" applyNumberFormat="1" applyFont="1" applyFill="1" applyBorder="1" applyAlignment="1">
      <alignment horizontal="center" vertical="center" wrapText="1" shrinkToFit="1"/>
    </xf>
    <xf numFmtId="0" fontId="9" fillId="0" borderId="0" xfId="1" applyFont="1" applyFill="1" applyBorder="1" applyAlignment="1">
      <alignment horizontal="left" wrapText="1"/>
    </xf>
    <xf numFmtId="0" fontId="1" fillId="0" borderId="0" xfId="1" applyFill="1" applyBorder="1" applyAlignment="1">
      <alignment horizontal="left" vertical="center" wrapText="1"/>
    </xf>
    <xf numFmtId="0" fontId="9" fillId="0" borderId="0" xfId="1" applyFont="1" applyFill="1" applyBorder="1" applyAlignment="1">
      <alignment horizontal="left" vertical="center" wrapText="1"/>
    </xf>
    <xf numFmtId="0" fontId="8" fillId="0" borderId="6" xfId="1" applyFont="1" applyFill="1" applyBorder="1" applyAlignment="1">
      <alignment horizontal="left" vertical="center" wrapText="1"/>
    </xf>
    <xf numFmtId="0" fontId="9" fillId="0" borderId="6" xfId="1" applyFont="1" applyFill="1" applyBorder="1" applyAlignment="1">
      <alignment horizontal="center" wrapText="1"/>
    </xf>
    <xf numFmtId="0" fontId="2" fillId="0" borderId="0" xfId="1" applyFont="1" applyFill="1" applyBorder="1" applyAlignment="1">
      <alignment horizontal="center" vertical="top" wrapText="1"/>
    </xf>
    <xf numFmtId="0" fontId="8" fillId="0" borderId="0" xfId="1" applyFont="1" applyFill="1" applyBorder="1" applyAlignment="1">
      <alignment horizontal="left" vertical="top" wrapText="1"/>
    </xf>
    <xf numFmtId="0" fontId="9" fillId="0" borderId="0" xfId="1" applyFont="1" applyFill="1" applyBorder="1" applyAlignment="1">
      <alignment horizontal="center" vertical="top" wrapText="1"/>
    </xf>
    <xf numFmtId="0" fontId="2" fillId="0" borderId="0" xfId="1" applyFont="1" applyFill="1" applyBorder="1" applyAlignment="1">
      <alignment horizontal="center" vertical="top" wrapText="1"/>
    </xf>
    <xf numFmtId="0" fontId="2" fillId="0" borderId="6" xfId="1" applyFont="1" applyFill="1" applyBorder="1" applyAlignment="1">
      <alignment horizontal="center" wrapText="1"/>
    </xf>
    <xf numFmtId="0" fontId="9" fillId="0" borderId="0" xfId="1" applyFont="1" applyFill="1" applyBorder="1" applyAlignment="1">
      <alignment horizontal="left" vertical="center" wrapText="1"/>
    </xf>
    <xf numFmtId="4" fontId="2" fillId="0" borderId="0" xfId="1" applyNumberFormat="1" applyFont="1" applyFill="1" applyBorder="1" applyAlignment="1">
      <alignment horizontal="right" vertical="center" wrapText="1" shrinkToFit="1"/>
    </xf>
  </cellXfs>
  <cellStyles count="8">
    <cellStyle name="Звичайний 2" xfId="2"/>
    <cellStyle name="Звичайний 3" xfId="3"/>
    <cellStyle name="Звичайний_Додаток _ 3 зм_ни 4575" xfId="4"/>
    <cellStyle name="Обычный" xfId="0" builtinId="0"/>
    <cellStyle name="Обычный 2" xfId="1"/>
    <cellStyle name="Обычный 2 2" xfId="5"/>
    <cellStyle name="Обычный 3" xfId="6"/>
    <cellStyle name="Финансовый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F3D8"/>
    <pageSetUpPr fitToPage="1"/>
  </sheetPr>
  <dimension ref="A1:X106"/>
  <sheetViews>
    <sheetView tabSelected="1" view="pageBreakPreview" topLeftCell="A51" zoomScale="60" zoomScaleNormal="70" workbookViewId="0">
      <selection activeCell="Q97" sqref="Q97"/>
    </sheetView>
  </sheetViews>
  <sheetFormatPr defaultColWidth="9.33203125" defaultRowHeight="12.75" x14ac:dyDescent="0.2"/>
  <cols>
    <col min="1" max="1" width="27.1640625" style="1" customWidth="1"/>
    <col min="2" max="2" width="102.1640625" style="1" customWidth="1"/>
    <col min="3" max="3" width="17" style="1" customWidth="1"/>
    <col min="4" max="4" width="23.1640625" style="1" customWidth="1"/>
    <col min="5" max="5" width="21.33203125" style="1" customWidth="1"/>
    <col min="6" max="6" width="2.6640625" style="1" customWidth="1"/>
    <col min="7" max="7" width="35" style="1" customWidth="1"/>
    <col min="8" max="8" width="16.5" style="1" customWidth="1"/>
    <col min="9" max="9" width="13" style="1" customWidth="1"/>
    <col min="10" max="10" width="24.33203125" style="1" customWidth="1"/>
    <col min="11" max="11" width="6.33203125" style="1" customWidth="1"/>
    <col min="12" max="12" width="4.83203125" style="1" customWidth="1"/>
    <col min="13" max="13" width="34.1640625" style="1" customWidth="1"/>
    <col min="14" max="14" width="13.1640625" style="1" customWidth="1"/>
    <col min="15" max="15" width="22.33203125" style="1" customWidth="1"/>
    <col min="16" max="16" width="16.5" style="1" hidden="1" customWidth="1"/>
    <col min="17" max="17" width="25.1640625" style="1" bestFit="1" customWidth="1"/>
    <col min="18" max="18" width="13.83203125" style="1" customWidth="1"/>
    <col min="19" max="19" width="23.5" style="1" customWidth="1"/>
    <col min="20" max="23" width="9.33203125" style="1"/>
    <col min="24" max="24" width="11.33203125" style="1" bestFit="1" customWidth="1"/>
    <col min="25" max="16384" width="9.33203125" style="1"/>
  </cols>
  <sheetData>
    <row r="1" spans="1:23" ht="88.5" customHeight="1" x14ac:dyDescent="0.25">
      <c r="B1" s="2"/>
      <c r="C1" s="2"/>
      <c r="D1" s="2"/>
      <c r="E1" s="2"/>
      <c r="F1" s="2"/>
      <c r="G1" s="3"/>
      <c r="H1" s="4" t="s">
        <v>0</v>
      </c>
      <c r="I1" s="5"/>
      <c r="J1" s="5"/>
      <c r="K1" s="5"/>
      <c r="L1" s="5"/>
    </row>
    <row r="2" spans="1:23" ht="127.5" customHeight="1" x14ac:dyDescent="0.2">
      <c r="B2" s="2"/>
      <c r="C2" s="2"/>
      <c r="D2" s="2"/>
      <c r="E2" s="2"/>
      <c r="F2" s="2"/>
      <c r="G2" s="6"/>
      <c r="H2" s="7" t="s">
        <v>1</v>
      </c>
      <c r="I2" s="7"/>
      <c r="J2" s="7"/>
      <c r="K2" s="7"/>
      <c r="L2" s="7"/>
    </row>
    <row r="3" spans="1:23" ht="47.25" customHeight="1" x14ac:dyDescent="0.2">
      <c r="A3" s="8" t="s">
        <v>2</v>
      </c>
      <c r="B3" s="9"/>
      <c r="C3" s="9"/>
      <c r="D3" s="9"/>
      <c r="E3" s="9"/>
      <c r="F3" s="9"/>
      <c r="G3" s="9"/>
      <c r="H3" s="9"/>
      <c r="I3" s="9"/>
      <c r="J3" s="9"/>
      <c r="K3" s="9"/>
    </row>
    <row r="4" spans="1:23" ht="111" customHeight="1" x14ac:dyDescent="0.2">
      <c r="A4" s="10" t="s">
        <v>3</v>
      </c>
      <c r="B4" s="11" t="s">
        <v>4</v>
      </c>
      <c r="C4" s="11"/>
      <c r="D4" s="11"/>
      <c r="E4" s="11"/>
      <c r="F4" s="11"/>
      <c r="G4" s="12" t="s">
        <v>5</v>
      </c>
      <c r="H4" s="12"/>
      <c r="I4" s="12"/>
      <c r="J4" s="12"/>
      <c r="K4" s="12"/>
    </row>
    <row r="5" spans="1:23" ht="97.5" customHeight="1" x14ac:dyDescent="0.2">
      <c r="A5" s="6" t="s">
        <v>6</v>
      </c>
      <c r="B5" s="12" t="s">
        <v>7</v>
      </c>
      <c r="C5" s="11"/>
      <c r="D5" s="11"/>
      <c r="E5" s="11"/>
      <c r="F5" s="11"/>
      <c r="G5" s="11" t="s">
        <v>8</v>
      </c>
      <c r="H5" s="11"/>
      <c r="I5" s="11"/>
      <c r="J5" s="11"/>
      <c r="K5" s="11"/>
    </row>
    <row r="6" spans="1:23" ht="150.75" customHeight="1" x14ac:dyDescent="0.2">
      <c r="A6" s="6" t="s">
        <v>9</v>
      </c>
      <c r="B6" s="12" t="s">
        <v>10</v>
      </c>
      <c r="C6" s="11"/>
      <c r="D6" s="13" t="s">
        <v>11</v>
      </c>
      <c r="E6" s="14" t="s">
        <v>12</v>
      </c>
      <c r="F6" s="12"/>
      <c r="G6" s="12" t="s">
        <v>13</v>
      </c>
      <c r="H6" s="11"/>
      <c r="I6" s="11"/>
      <c r="J6" s="11"/>
      <c r="K6" s="11"/>
    </row>
    <row r="7" spans="1:23" s="15" customFormat="1" ht="34.5" customHeight="1" x14ac:dyDescent="0.2">
      <c r="A7" s="7" t="s">
        <v>14</v>
      </c>
      <c r="B7" s="7"/>
      <c r="C7" s="7"/>
      <c r="D7" s="7"/>
      <c r="E7" s="7"/>
      <c r="F7" s="7"/>
      <c r="G7" s="7"/>
      <c r="H7" s="7"/>
      <c r="I7" s="7"/>
      <c r="J7" s="7"/>
      <c r="K7" s="7"/>
      <c r="M7" s="16"/>
      <c r="N7" s="16"/>
      <c r="O7" s="16"/>
      <c r="P7" s="16"/>
      <c r="Q7" s="16"/>
    </row>
    <row r="8" spans="1:23" ht="18" customHeight="1" x14ac:dyDescent="0.2">
      <c r="A8" s="4" t="s">
        <v>15</v>
      </c>
      <c r="B8" s="4"/>
      <c r="C8" s="4"/>
      <c r="D8" s="4"/>
      <c r="E8" s="4"/>
      <c r="F8" s="4"/>
      <c r="G8" s="4"/>
      <c r="H8" s="4"/>
      <c r="I8" s="4"/>
      <c r="J8" s="4"/>
      <c r="K8" s="4"/>
    </row>
    <row r="9" spans="1:23" ht="33" customHeight="1" x14ac:dyDescent="0.2">
      <c r="A9" s="17" t="s">
        <v>16</v>
      </c>
      <c r="B9" s="17"/>
      <c r="C9" s="17"/>
      <c r="D9" s="17"/>
      <c r="E9" s="17"/>
      <c r="F9" s="17"/>
      <c r="G9" s="17"/>
      <c r="H9" s="17"/>
      <c r="I9" s="17"/>
      <c r="J9" s="17"/>
      <c r="K9" s="17"/>
    </row>
    <row r="10" spans="1:23" ht="25.5" customHeight="1" x14ac:dyDescent="0.2">
      <c r="A10" s="17" t="s">
        <v>17</v>
      </c>
      <c r="B10" s="17"/>
      <c r="C10" s="17"/>
      <c r="D10" s="17"/>
      <c r="E10" s="17"/>
      <c r="F10" s="17"/>
      <c r="G10" s="17"/>
      <c r="H10" s="17"/>
      <c r="I10" s="17"/>
      <c r="J10" s="18"/>
      <c r="K10" s="18"/>
    </row>
    <row r="11" spans="1:23" ht="25.5" customHeight="1" x14ac:dyDescent="0.2">
      <c r="A11" s="17" t="s">
        <v>18</v>
      </c>
      <c r="B11" s="17"/>
      <c r="C11" s="17"/>
      <c r="D11" s="17"/>
      <c r="E11" s="17"/>
      <c r="F11" s="17"/>
      <c r="G11" s="17"/>
      <c r="H11" s="17"/>
      <c r="I11" s="17"/>
      <c r="J11" s="17"/>
      <c r="K11" s="17"/>
    </row>
    <row r="12" spans="1:23" ht="25.5" customHeight="1" x14ac:dyDescent="0.2">
      <c r="A12" s="17" t="s">
        <v>19</v>
      </c>
      <c r="B12" s="7"/>
      <c r="C12" s="7"/>
      <c r="D12" s="7"/>
      <c r="E12" s="7"/>
      <c r="F12" s="7"/>
      <c r="G12" s="7"/>
      <c r="H12" s="7"/>
      <c r="I12" s="7"/>
      <c r="J12" s="7"/>
      <c r="K12" s="7"/>
    </row>
    <row r="13" spans="1:23" ht="25.5" customHeight="1" x14ac:dyDescent="0.2">
      <c r="A13" s="17" t="s">
        <v>20</v>
      </c>
      <c r="B13" s="7"/>
      <c r="C13" s="7"/>
      <c r="D13" s="7"/>
      <c r="E13" s="7"/>
      <c r="F13" s="7"/>
      <c r="G13" s="7"/>
      <c r="H13" s="7"/>
      <c r="I13" s="7"/>
      <c r="J13" s="7"/>
      <c r="K13" s="7"/>
    </row>
    <row r="14" spans="1:23" ht="25.5" customHeight="1" x14ac:dyDescent="0.2">
      <c r="A14" s="17" t="s">
        <v>21</v>
      </c>
      <c r="B14" s="17"/>
      <c r="C14" s="17"/>
      <c r="D14" s="17"/>
      <c r="E14" s="17"/>
      <c r="F14" s="17"/>
      <c r="G14" s="17"/>
      <c r="H14" s="17"/>
      <c r="I14" s="17"/>
      <c r="J14" s="17"/>
      <c r="K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</row>
    <row r="15" spans="1:23" ht="25.5" customHeight="1" x14ac:dyDescent="0.2">
      <c r="A15" s="17" t="s">
        <v>22</v>
      </c>
      <c r="B15" s="17"/>
      <c r="C15" s="17"/>
      <c r="D15" s="17"/>
      <c r="E15" s="17"/>
      <c r="F15" s="17"/>
      <c r="G15" s="17"/>
      <c r="H15" s="17"/>
      <c r="I15" s="17"/>
      <c r="J15" s="17"/>
      <c r="K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</row>
    <row r="16" spans="1:23" ht="25.5" customHeight="1" x14ac:dyDescent="0.2">
      <c r="A16" s="17" t="s">
        <v>23</v>
      </c>
      <c r="B16" s="17"/>
      <c r="C16" s="17"/>
      <c r="D16" s="17"/>
      <c r="E16" s="17"/>
      <c r="F16" s="17"/>
      <c r="G16" s="17"/>
      <c r="H16" s="17"/>
      <c r="I16" s="17"/>
      <c r="J16" s="17"/>
      <c r="K16" s="17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</row>
    <row r="17" spans="1:11" ht="25.5" customHeight="1" x14ac:dyDescent="0.2">
      <c r="A17" s="17" t="s">
        <v>24</v>
      </c>
      <c r="B17" s="19"/>
      <c r="C17" s="19"/>
      <c r="D17" s="19"/>
      <c r="E17" s="19"/>
      <c r="F17" s="19"/>
      <c r="G17" s="19"/>
      <c r="H17" s="19"/>
      <c r="I17" s="19"/>
      <c r="J17" s="19"/>
      <c r="K17" s="19"/>
    </row>
    <row r="18" spans="1:11" ht="23.45" customHeight="1" x14ac:dyDescent="0.2">
      <c r="A18" s="17" t="s">
        <v>25</v>
      </c>
      <c r="B18" s="19"/>
      <c r="C18" s="19"/>
      <c r="D18" s="19"/>
      <c r="E18" s="19"/>
      <c r="F18" s="19"/>
      <c r="G18" s="19"/>
      <c r="H18" s="19"/>
      <c r="I18" s="19"/>
      <c r="J18" s="19"/>
      <c r="K18" s="19"/>
    </row>
    <row r="19" spans="1:11" ht="39" customHeight="1" x14ac:dyDescent="0.2">
      <c r="A19" s="17" t="s">
        <v>26</v>
      </c>
      <c r="B19" s="19"/>
      <c r="C19" s="19"/>
      <c r="D19" s="19"/>
      <c r="E19" s="19"/>
      <c r="F19" s="19"/>
      <c r="G19" s="19"/>
      <c r="H19" s="19"/>
      <c r="I19" s="19"/>
      <c r="J19" s="19"/>
      <c r="K19" s="19"/>
    </row>
    <row r="20" spans="1:11" ht="34.5" customHeight="1" x14ac:dyDescent="0.2">
      <c r="A20" s="17" t="s">
        <v>27</v>
      </c>
      <c r="B20" s="19"/>
      <c r="C20" s="19"/>
      <c r="D20" s="19"/>
      <c r="E20" s="19"/>
      <c r="F20" s="19"/>
      <c r="G20" s="19"/>
      <c r="H20" s="19"/>
      <c r="I20" s="19"/>
      <c r="J20" s="19"/>
      <c r="K20" s="19"/>
    </row>
    <row r="21" spans="1:11" ht="28.5" customHeight="1" x14ac:dyDescent="0.2">
      <c r="A21" s="17" t="s">
        <v>28</v>
      </c>
      <c r="B21" s="19"/>
      <c r="C21" s="19"/>
      <c r="D21" s="19"/>
      <c r="E21" s="19"/>
      <c r="F21" s="19"/>
      <c r="G21" s="19"/>
      <c r="H21" s="19"/>
      <c r="I21" s="19"/>
      <c r="J21" s="19"/>
      <c r="K21" s="19"/>
    </row>
    <row r="22" spans="1:11" ht="36" customHeight="1" x14ac:dyDescent="0.2">
      <c r="A22" s="17" t="s">
        <v>29</v>
      </c>
      <c r="B22" s="17"/>
      <c r="C22" s="17"/>
      <c r="D22" s="17"/>
      <c r="E22" s="17"/>
      <c r="F22" s="17"/>
      <c r="G22" s="17"/>
      <c r="H22" s="17"/>
      <c r="I22" s="17"/>
      <c r="J22" s="17"/>
      <c r="K22" s="17"/>
    </row>
    <row r="23" spans="1:11" ht="20.25" customHeight="1" x14ac:dyDescent="0.2">
      <c r="A23" s="17" t="s">
        <v>30</v>
      </c>
      <c r="B23" s="17"/>
      <c r="C23" s="17"/>
      <c r="D23" s="17"/>
      <c r="E23" s="17"/>
      <c r="F23" s="17"/>
      <c r="G23" s="17"/>
      <c r="H23" s="17"/>
      <c r="I23" s="17"/>
      <c r="J23" s="17"/>
      <c r="K23" s="18"/>
    </row>
    <row r="24" spans="1:11" ht="39.75" customHeight="1" x14ac:dyDescent="0.2">
      <c r="A24" s="17" t="s">
        <v>31</v>
      </c>
      <c r="B24" s="17"/>
      <c r="C24" s="17"/>
      <c r="D24" s="17"/>
      <c r="E24" s="17"/>
      <c r="F24" s="17"/>
      <c r="G24" s="17"/>
      <c r="H24" s="17"/>
      <c r="I24" s="17"/>
      <c r="J24" s="17"/>
      <c r="K24" s="17"/>
    </row>
    <row r="25" spans="1:11" ht="27" customHeight="1" x14ac:dyDescent="0.2">
      <c r="A25" s="17" t="s">
        <v>32</v>
      </c>
      <c r="B25" s="20"/>
      <c r="C25" s="20"/>
      <c r="D25" s="20"/>
      <c r="E25" s="20"/>
      <c r="F25" s="20"/>
      <c r="G25" s="20"/>
      <c r="H25" s="20"/>
      <c r="I25" s="20"/>
      <c r="J25" s="20"/>
      <c r="K25" s="20"/>
    </row>
    <row r="26" spans="1:11" ht="34.5" customHeight="1" x14ac:dyDescent="0.2">
      <c r="A26" s="17" t="s">
        <v>33</v>
      </c>
      <c r="B26" s="17"/>
      <c r="C26" s="17"/>
      <c r="D26" s="17"/>
      <c r="E26" s="17"/>
      <c r="F26" s="17"/>
      <c r="G26" s="17"/>
      <c r="H26" s="17"/>
      <c r="I26" s="17"/>
      <c r="J26" s="17"/>
      <c r="K26" s="17"/>
    </row>
    <row r="27" spans="1:11" ht="24.6" customHeight="1" x14ac:dyDescent="0.2">
      <c r="A27" s="17" t="s">
        <v>34</v>
      </c>
      <c r="B27" s="17"/>
      <c r="C27" s="17"/>
      <c r="D27" s="17"/>
      <c r="E27" s="17"/>
      <c r="F27" s="17"/>
      <c r="G27" s="17"/>
      <c r="H27" s="17"/>
      <c r="I27" s="17"/>
      <c r="J27" s="17"/>
      <c r="K27" s="17"/>
    </row>
    <row r="28" spans="1:11" ht="39" customHeight="1" x14ac:dyDescent="0.2">
      <c r="A28" s="17" t="s">
        <v>35</v>
      </c>
      <c r="B28" s="17"/>
      <c r="C28" s="17"/>
      <c r="D28" s="17"/>
      <c r="E28" s="17"/>
      <c r="F28" s="17"/>
      <c r="G28" s="17"/>
      <c r="H28" s="17"/>
      <c r="I28" s="17"/>
      <c r="J28" s="17"/>
      <c r="K28" s="18"/>
    </row>
    <row r="29" spans="1:11" ht="26.25" customHeight="1" x14ac:dyDescent="0.2">
      <c r="A29" s="17" t="s">
        <v>36</v>
      </c>
      <c r="B29" s="17"/>
      <c r="C29" s="17"/>
      <c r="D29" s="17"/>
      <c r="E29" s="17"/>
      <c r="F29" s="17"/>
      <c r="G29" s="17"/>
      <c r="H29" s="17"/>
      <c r="I29" s="17"/>
      <c r="J29" s="17"/>
      <c r="K29" s="17"/>
    </row>
    <row r="30" spans="1:11" ht="25.5" customHeight="1" x14ac:dyDescent="0.2">
      <c r="A30" s="17" t="s">
        <v>37</v>
      </c>
      <c r="B30" s="17"/>
      <c r="C30" s="17"/>
      <c r="D30" s="17"/>
      <c r="E30" s="17"/>
      <c r="F30" s="17"/>
      <c r="G30" s="17"/>
      <c r="H30" s="17"/>
      <c r="I30" s="17"/>
      <c r="J30" s="17"/>
      <c r="K30" s="17"/>
    </row>
    <row r="31" spans="1:11" ht="27.75" customHeight="1" x14ac:dyDescent="0.2">
      <c r="A31" s="17" t="s">
        <v>38</v>
      </c>
      <c r="B31" s="17"/>
      <c r="C31" s="17"/>
      <c r="D31" s="17"/>
      <c r="E31" s="17"/>
      <c r="F31" s="17"/>
      <c r="G31" s="17"/>
      <c r="H31" s="17"/>
      <c r="I31" s="17"/>
      <c r="J31" s="17"/>
      <c r="K31" s="17"/>
    </row>
    <row r="32" spans="1:11" ht="48.75" customHeight="1" x14ac:dyDescent="0.2">
      <c r="A32" s="17" t="s">
        <v>39</v>
      </c>
      <c r="B32" s="17"/>
      <c r="C32" s="17"/>
      <c r="D32" s="17"/>
      <c r="E32" s="17"/>
      <c r="F32" s="17"/>
      <c r="G32" s="17"/>
      <c r="H32" s="17"/>
      <c r="I32" s="17"/>
      <c r="J32" s="17"/>
      <c r="K32" s="17"/>
    </row>
    <row r="33" spans="1:11" ht="42.75" customHeight="1" x14ac:dyDescent="0.2">
      <c r="A33" s="17" t="s">
        <v>40</v>
      </c>
      <c r="B33" s="17"/>
      <c r="C33" s="17"/>
      <c r="D33" s="17"/>
      <c r="E33" s="17"/>
      <c r="F33" s="17"/>
      <c r="G33" s="17"/>
      <c r="H33" s="17"/>
      <c r="I33" s="17"/>
      <c r="J33" s="17"/>
      <c r="K33" s="17"/>
    </row>
    <row r="34" spans="1:11" ht="29.25" customHeight="1" x14ac:dyDescent="0.2">
      <c r="A34" s="17" t="s">
        <v>41</v>
      </c>
      <c r="B34" s="17"/>
      <c r="C34" s="17"/>
      <c r="D34" s="17"/>
      <c r="E34" s="17"/>
      <c r="F34" s="17"/>
      <c r="G34" s="17"/>
      <c r="H34" s="17"/>
      <c r="I34" s="17"/>
      <c r="J34" s="17"/>
      <c r="K34" s="17"/>
    </row>
    <row r="35" spans="1:11" ht="24" customHeight="1" x14ac:dyDescent="0.2">
      <c r="A35" s="17" t="s">
        <v>42</v>
      </c>
      <c r="B35" s="17"/>
      <c r="C35" s="17"/>
      <c r="D35" s="17"/>
      <c r="E35" s="17"/>
      <c r="F35" s="17"/>
      <c r="G35" s="17"/>
      <c r="H35" s="17"/>
      <c r="I35" s="17"/>
      <c r="J35" s="17"/>
      <c r="K35" s="17"/>
    </row>
    <row r="36" spans="1:11" ht="25.5" customHeight="1" x14ac:dyDescent="0.2">
      <c r="A36" s="17" t="s">
        <v>43</v>
      </c>
      <c r="B36" s="17"/>
      <c r="C36" s="17"/>
      <c r="D36" s="17"/>
      <c r="E36" s="17"/>
      <c r="F36" s="17"/>
      <c r="G36" s="17"/>
      <c r="H36" s="17"/>
      <c r="I36" s="17"/>
      <c r="J36" s="17"/>
      <c r="K36" s="17"/>
    </row>
    <row r="37" spans="1:11" ht="26.25" customHeight="1" x14ac:dyDescent="0.2">
      <c r="A37" s="17"/>
      <c r="B37" s="17"/>
      <c r="C37" s="17"/>
      <c r="D37" s="17"/>
      <c r="E37" s="17"/>
      <c r="F37" s="17"/>
      <c r="G37" s="17"/>
      <c r="H37" s="17"/>
      <c r="I37" s="17"/>
      <c r="J37" s="17"/>
      <c r="K37" s="17"/>
    </row>
    <row r="38" spans="1:11" ht="28.5" customHeight="1" x14ac:dyDescent="0.2">
      <c r="A38" s="17" t="s">
        <v>44</v>
      </c>
      <c r="B38" s="17"/>
      <c r="C38" s="17"/>
      <c r="D38" s="17"/>
      <c r="E38" s="17"/>
      <c r="F38" s="17"/>
      <c r="G38" s="17"/>
      <c r="H38" s="17"/>
      <c r="I38" s="17"/>
      <c r="J38" s="17"/>
      <c r="K38" s="17"/>
    </row>
    <row r="39" spans="1:11" ht="9" customHeight="1" x14ac:dyDescent="0.2">
      <c r="A39" s="10"/>
      <c r="B39" s="10"/>
      <c r="C39" s="10"/>
      <c r="D39" s="10"/>
      <c r="E39" s="10"/>
      <c r="F39" s="10"/>
      <c r="G39" s="10"/>
      <c r="H39" s="10"/>
      <c r="I39" s="10"/>
      <c r="J39" s="10"/>
      <c r="K39" s="10"/>
    </row>
    <row r="40" spans="1:11" ht="29.25" customHeight="1" x14ac:dyDescent="0.2">
      <c r="A40" s="21" t="s">
        <v>45</v>
      </c>
      <c r="B40" s="22" t="s">
        <v>46</v>
      </c>
      <c r="C40" s="22"/>
      <c r="D40" s="22"/>
      <c r="E40" s="22"/>
      <c r="F40" s="22"/>
      <c r="G40" s="22"/>
      <c r="H40" s="22"/>
      <c r="I40" s="23"/>
      <c r="J40" s="23"/>
      <c r="K40" s="23"/>
    </row>
    <row r="41" spans="1:11" ht="38.25" customHeight="1" x14ac:dyDescent="0.2">
      <c r="A41" s="24">
        <v>1</v>
      </c>
      <c r="B41" s="25" t="s">
        <v>47</v>
      </c>
      <c r="C41" s="25"/>
      <c r="D41" s="25"/>
      <c r="E41" s="25"/>
      <c r="F41" s="25"/>
      <c r="G41" s="25"/>
      <c r="H41" s="25"/>
      <c r="I41" s="23"/>
      <c r="J41" s="23"/>
      <c r="K41" s="23"/>
    </row>
    <row r="42" spans="1:11" ht="12" customHeight="1" x14ac:dyDescent="0.2">
      <c r="A42" s="26"/>
      <c r="B42" s="10"/>
      <c r="C42" s="10"/>
      <c r="D42" s="10"/>
      <c r="E42" s="10"/>
      <c r="F42" s="10"/>
      <c r="G42" s="10"/>
      <c r="H42" s="10"/>
      <c r="I42" s="23"/>
      <c r="J42" s="23"/>
      <c r="K42" s="23"/>
    </row>
    <row r="43" spans="1:11" ht="27" customHeight="1" x14ac:dyDescent="0.2">
      <c r="A43" s="7" t="s">
        <v>48</v>
      </c>
      <c r="B43" s="20"/>
      <c r="C43" s="20"/>
      <c r="D43" s="20"/>
      <c r="E43" s="20"/>
      <c r="F43" s="20"/>
      <c r="G43" s="20"/>
      <c r="H43" s="20"/>
      <c r="I43" s="20"/>
      <c r="J43" s="20"/>
      <c r="K43" s="20"/>
    </row>
    <row r="44" spans="1:11" ht="10.5" customHeight="1" x14ac:dyDescent="0.2">
      <c r="A44" s="23"/>
      <c r="B44" s="23"/>
      <c r="C44" s="23"/>
      <c r="D44" s="23"/>
      <c r="E44" s="23"/>
      <c r="F44" s="23"/>
      <c r="G44" s="23"/>
      <c r="H44" s="23"/>
      <c r="I44" s="23"/>
      <c r="J44" s="23"/>
      <c r="K44" s="23"/>
    </row>
    <row r="45" spans="1:11" ht="28.5" customHeight="1" x14ac:dyDescent="0.2">
      <c r="A45" s="7" t="s">
        <v>49</v>
      </c>
      <c r="B45" s="7"/>
      <c r="C45" s="7"/>
      <c r="D45" s="7"/>
      <c r="E45" s="7"/>
      <c r="F45" s="7"/>
      <c r="G45" s="7"/>
      <c r="H45" s="7"/>
      <c r="I45" s="7"/>
      <c r="J45" s="7"/>
      <c r="K45" s="7"/>
    </row>
    <row r="46" spans="1:11" ht="15" customHeight="1" x14ac:dyDescent="0.2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</row>
    <row r="47" spans="1:11" ht="17.25" customHeight="1" x14ac:dyDescent="0.2">
      <c r="A47" s="21" t="s">
        <v>45</v>
      </c>
      <c r="B47" s="22" t="s">
        <v>50</v>
      </c>
      <c r="C47" s="22"/>
      <c r="D47" s="22"/>
      <c r="E47" s="22"/>
      <c r="F47" s="22"/>
      <c r="G47" s="22"/>
      <c r="H47" s="22"/>
      <c r="I47" s="23"/>
      <c r="J47" s="23"/>
      <c r="K47" s="23"/>
    </row>
    <row r="48" spans="1:11" ht="30.75" customHeight="1" x14ac:dyDescent="0.2">
      <c r="A48" s="27">
        <v>1</v>
      </c>
      <c r="B48" s="28" t="s">
        <v>51</v>
      </c>
      <c r="C48" s="29"/>
      <c r="D48" s="29"/>
      <c r="E48" s="29"/>
      <c r="F48" s="29"/>
      <c r="G48" s="29"/>
      <c r="H48" s="30"/>
      <c r="I48" s="23"/>
      <c r="J48" s="23"/>
      <c r="K48" s="23"/>
    </row>
    <row r="49" spans="1:24" ht="6" customHeight="1" x14ac:dyDescent="0.2">
      <c r="A49" s="23"/>
      <c r="B49" s="23"/>
      <c r="C49" s="23"/>
      <c r="D49" s="23"/>
      <c r="E49" s="23"/>
      <c r="F49" s="23"/>
      <c r="G49" s="23"/>
      <c r="H49" s="23"/>
      <c r="I49" s="23"/>
      <c r="J49" s="23"/>
      <c r="K49" s="23"/>
    </row>
    <row r="50" spans="1:24" ht="23.25" customHeight="1" x14ac:dyDescent="0.2">
      <c r="A50" s="7" t="s">
        <v>52</v>
      </c>
      <c r="B50" s="7"/>
      <c r="C50" s="7"/>
      <c r="D50" s="7"/>
      <c r="E50" s="7"/>
      <c r="F50" s="7"/>
      <c r="G50" s="7"/>
      <c r="H50" s="7"/>
      <c r="I50" s="23"/>
      <c r="J50" s="23"/>
      <c r="K50" s="23"/>
    </row>
    <row r="51" spans="1:24" ht="9.75" customHeight="1" x14ac:dyDescent="0.2">
      <c r="A51" s="31" t="s">
        <v>53</v>
      </c>
      <c r="B51" s="31"/>
      <c r="C51" s="31"/>
      <c r="D51" s="31"/>
      <c r="E51" s="31"/>
      <c r="F51" s="31"/>
      <c r="G51" s="31"/>
      <c r="H51" s="31"/>
      <c r="I51" s="31"/>
      <c r="J51" s="6"/>
      <c r="K51" s="6"/>
    </row>
    <row r="52" spans="1:24" s="34" customFormat="1" ht="31.5" customHeight="1" x14ac:dyDescent="0.2">
      <c r="A52" s="32" t="s">
        <v>45</v>
      </c>
      <c r="B52" s="22" t="s">
        <v>54</v>
      </c>
      <c r="C52" s="22"/>
      <c r="D52" s="22" t="s">
        <v>55</v>
      </c>
      <c r="E52" s="22"/>
      <c r="F52" s="22" t="s">
        <v>56</v>
      </c>
      <c r="G52" s="22"/>
      <c r="H52" s="22" t="s">
        <v>57</v>
      </c>
      <c r="I52" s="22"/>
      <c r="J52" s="33"/>
      <c r="K52" s="13"/>
      <c r="S52" s="35"/>
      <c r="T52" s="35"/>
      <c r="U52" s="35"/>
      <c r="V52" s="35"/>
    </row>
    <row r="53" spans="1:24" ht="21" customHeight="1" x14ac:dyDescent="0.2">
      <c r="A53" s="36">
        <v>1</v>
      </c>
      <c r="B53" s="37">
        <v>2</v>
      </c>
      <c r="C53" s="37"/>
      <c r="D53" s="37">
        <v>3</v>
      </c>
      <c r="E53" s="37"/>
      <c r="F53" s="37">
        <v>4</v>
      </c>
      <c r="G53" s="37"/>
      <c r="H53" s="37">
        <v>6</v>
      </c>
      <c r="I53" s="37"/>
      <c r="J53" s="38"/>
      <c r="K53" s="23"/>
      <c r="S53" s="39"/>
      <c r="T53" s="39"/>
      <c r="U53" s="39"/>
      <c r="V53" s="39"/>
    </row>
    <row r="54" spans="1:24" ht="26.25" customHeight="1" x14ac:dyDescent="0.2">
      <c r="A54" s="40">
        <v>1</v>
      </c>
      <c r="B54" s="25" t="s">
        <v>58</v>
      </c>
      <c r="C54" s="25"/>
      <c r="D54" s="41">
        <f>401309955-1300000</f>
        <v>400009955</v>
      </c>
      <c r="E54" s="41"/>
      <c r="F54" s="42">
        <f>27245527+1.27</f>
        <v>27245528.27</v>
      </c>
      <c r="G54" s="42"/>
      <c r="H54" s="41">
        <f>D54+F54</f>
        <v>427255483.26999998</v>
      </c>
      <c r="I54" s="41"/>
      <c r="J54" s="43"/>
      <c r="K54" s="23"/>
      <c r="S54" s="44"/>
      <c r="T54" s="44"/>
      <c r="U54" s="44"/>
      <c r="V54" s="44"/>
    </row>
    <row r="55" spans="1:24" ht="26.25" customHeight="1" x14ac:dyDescent="0.2">
      <c r="A55" s="40">
        <v>2</v>
      </c>
      <c r="B55" s="25" t="s">
        <v>59</v>
      </c>
      <c r="C55" s="25"/>
      <c r="D55" s="41">
        <v>68902488.280000001</v>
      </c>
      <c r="E55" s="41"/>
      <c r="F55" s="42">
        <v>28143040</v>
      </c>
      <c r="G55" s="42"/>
      <c r="H55" s="41">
        <f>D55+F55</f>
        <v>97045528.280000001</v>
      </c>
      <c r="I55" s="41"/>
      <c r="J55" s="43"/>
      <c r="K55" s="23"/>
      <c r="S55" s="44"/>
      <c r="T55" s="44"/>
      <c r="U55" s="44"/>
      <c r="V55" s="44"/>
    </row>
    <row r="56" spans="1:24" ht="26.25" customHeight="1" x14ac:dyDescent="0.2">
      <c r="A56" s="40">
        <v>3</v>
      </c>
      <c r="B56" s="25" t="s">
        <v>60</v>
      </c>
      <c r="C56" s="25"/>
      <c r="D56" s="41">
        <v>1300000</v>
      </c>
      <c r="E56" s="41"/>
      <c r="F56" s="42"/>
      <c r="G56" s="42"/>
      <c r="H56" s="41">
        <f>D56+F56</f>
        <v>1300000</v>
      </c>
      <c r="I56" s="41"/>
      <c r="J56" s="43"/>
      <c r="K56" s="23"/>
      <c r="S56" s="45"/>
      <c r="T56" s="45"/>
      <c r="U56" s="45"/>
      <c r="V56" s="45"/>
    </row>
    <row r="57" spans="1:24" ht="25.5" customHeight="1" x14ac:dyDescent="0.2">
      <c r="A57" s="40">
        <v>4</v>
      </c>
      <c r="B57" s="25" t="s">
        <v>61</v>
      </c>
      <c r="C57" s="25"/>
      <c r="D57" s="46"/>
      <c r="E57" s="46"/>
      <c r="F57" s="42">
        <v>5614862.2199999997</v>
      </c>
      <c r="G57" s="42"/>
      <c r="H57" s="41">
        <f>D57+F57</f>
        <v>5614862.2199999997</v>
      </c>
      <c r="I57" s="41"/>
      <c r="J57" s="43"/>
      <c r="K57" s="23"/>
      <c r="M57" s="114"/>
      <c r="N57" s="114"/>
      <c r="O57" s="47"/>
      <c r="S57" s="44"/>
      <c r="T57" s="44"/>
      <c r="U57" s="44"/>
      <c r="V57" s="44"/>
    </row>
    <row r="58" spans="1:24" ht="24.75" customHeight="1" x14ac:dyDescent="0.2">
      <c r="A58" s="40">
        <v>5</v>
      </c>
      <c r="B58" s="25" t="s">
        <v>62</v>
      </c>
      <c r="C58" s="25"/>
      <c r="D58" s="46"/>
      <c r="E58" s="46"/>
      <c r="F58" s="42">
        <v>14160720</v>
      </c>
      <c r="G58" s="42"/>
      <c r="H58" s="41">
        <f>D58+F58</f>
        <v>14160720</v>
      </c>
      <c r="I58" s="41"/>
      <c r="J58" s="43"/>
      <c r="K58" s="23"/>
      <c r="L58" s="47"/>
      <c r="M58" s="114"/>
      <c r="N58" s="114"/>
      <c r="S58" s="44"/>
      <c r="T58" s="44"/>
      <c r="U58" s="44"/>
      <c r="V58" s="44"/>
      <c r="X58" s="47"/>
    </row>
    <row r="59" spans="1:24" ht="25.5" customHeight="1" x14ac:dyDescent="0.2">
      <c r="A59" s="48" t="s">
        <v>63</v>
      </c>
      <c r="B59" s="48"/>
      <c r="C59" s="48"/>
      <c r="D59" s="41">
        <f>SUM(D54:D58)</f>
        <v>470212443.27999997</v>
      </c>
      <c r="E59" s="41"/>
      <c r="F59" s="42">
        <f>SUM(F54:F58)</f>
        <v>75164150.489999995</v>
      </c>
      <c r="G59" s="42"/>
      <c r="H59" s="41">
        <f>SUM(H54:H58)</f>
        <v>545376593.76999998</v>
      </c>
      <c r="I59" s="41"/>
      <c r="J59" s="23"/>
      <c r="K59" s="23"/>
      <c r="L59" s="47"/>
      <c r="M59" s="49"/>
      <c r="N59" s="49"/>
      <c r="O59" s="44"/>
      <c r="P59" s="44"/>
      <c r="Q59" s="44"/>
      <c r="R59" s="44"/>
      <c r="S59" s="44"/>
      <c r="T59" s="44"/>
      <c r="U59" s="44"/>
      <c r="V59" s="44"/>
    </row>
    <row r="60" spans="1:24" ht="13.5" customHeight="1" x14ac:dyDescent="0.2">
      <c r="A60" s="23"/>
      <c r="B60" s="10"/>
      <c r="C60" s="23"/>
      <c r="D60" s="50"/>
      <c r="E60" s="50"/>
      <c r="F60" s="50"/>
      <c r="G60" s="50"/>
      <c r="H60" s="50"/>
      <c r="I60" s="50"/>
      <c r="J60" s="23"/>
      <c r="K60" s="23"/>
      <c r="M60" s="49"/>
      <c r="N60" s="49"/>
      <c r="O60" s="44"/>
      <c r="P60" s="44"/>
      <c r="Q60" s="44"/>
      <c r="R60" s="44"/>
    </row>
    <row r="61" spans="1:24" ht="20.25" customHeight="1" x14ac:dyDescent="0.2">
      <c r="A61" s="7" t="s">
        <v>64</v>
      </c>
      <c r="B61" s="7"/>
      <c r="C61" s="7"/>
      <c r="D61" s="7"/>
      <c r="E61" s="7"/>
      <c r="F61" s="7"/>
      <c r="G61" s="7"/>
      <c r="H61" s="7"/>
      <c r="I61" s="23"/>
      <c r="J61" s="23"/>
      <c r="K61" s="23"/>
      <c r="M61" s="49"/>
      <c r="N61" s="49"/>
      <c r="O61" s="49"/>
      <c r="P61" s="49"/>
      <c r="Q61" s="44"/>
      <c r="R61" s="44"/>
    </row>
    <row r="62" spans="1:24" ht="16.5" customHeight="1" x14ac:dyDescent="0.2">
      <c r="A62" s="31" t="s">
        <v>53</v>
      </c>
      <c r="B62" s="31"/>
      <c r="C62" s="31"/>
      <c r="D62" s="31"/>
      <c r="E62" s="31"/>
      <c r="F62" s="31"/>
      <c r="G62" s="31"/>
      <c r="H62" s="31"/>
      <c r="I62" s="31"/>
      <c r="J62" s="6"/>
      <c r="K62" s="6"/>
      <c r="M62" s="49"/>
      <c r="N62" s="49"/>
      <c r="O62" s="49"/>
      <c r="P62" s="49"/>
      <c r="Q62" s="44"/>
      <c r="R62" s="44"/>
    </row>
    <row r="63" spans="1:24" ht="24" customHeight="1" x14ac:dyDescent="0.2">
      <c r="A63" s="22" t="s">
        <v>65</v>
      </c>
      <c r="B63" s="22"/>
      <c r="C63" s="22"/>
      <c r="D63" s="22" t="s">
        <v>55</v>
      </c>
      <c r="E63" s="22"/>
      <c r="F63" s="22" t="s">
        <v>56</v>
      </c>
      <c r="G63" s="22"/>
      <c r="H63" s="22" t="s">
        <v>57</v>
      </c>
      <c r="I63" s="22"/>
      <c r="J63" s="23"/>
      <c r="K63" s="23"/>
      <c r="M63" s="49"/>
      <c r="N63" s="49"/>
      <c r="O63" s="49"/>
      <c r="P63" s="49"/>
      <c r="Q63" s="45"/>
    </row>
    <row r="64" spans="1:24" ht="16.5" customHeight="1" x14ac:dyDescent="0.2">
      <c r="A64" s="37">
        <v>1</v>
      </c>
      <c r="B64" s="37"/>
      <c r="C64" s="37"/>
      <c r="D64" s="37">
        <v>2</v>
      </c>
      <c r="E64" s="37"/>
      <c r="F64" s="37">
        <v>3</v>
      </c>
      <c r="G64" s="37"/>
      <c r="H64" s="37">
        <v>4</v>
      </c>
      <c r="I64" s="37"/>
      <c r="J64" s="23"/>
      <c r="K64" s="23"/>
    </row>
    <row r="65" spans="1:17" ht="25.5" customHeight="1" x14ac:dyDescent="0.2">
      <c r="A65" s="28" t="s">
        <v>66</v>
      </c>
      <c r="B65" s="29"/>
      <c r="C65" s="30"/>
      <c r="D65" s="51">
        <f>D59-1300000</f>
        <v>468912443.27999997</v>
      </c>
      <c r="E65" s="51"/>
      <c r="F65" s="51">
        <f>F59</f>
        <v>75164150.489999995</v>
      </c>
      <c r="G65" s="51"/>
      <c r="H65" s="51">
        <f>F65+D65</f>
        <v>544076593.76999998</v>
      </c>
      <c r="I65" s="51"/>
      <c r="J65" s="23"/>
      <c r="K65" s="23"/>
      <c r="O65" s="49"/>
      <c r="P65" s="49"/>
    </row>
    <row r="66" spans="1:17" ht="58.5" customHeight="1" x14ac:dyDescent="0.2">
      <c r="A66" s="28" t="s">
        <v>67</v>
      </c>
      <c r="B66" s="29"/>
      <c r="C66" s="30"/>
      <c r="D66" s="51">
        <v>1300000</v>
      </c>
      <c r="E66" s="51"/>
      <c r="F66" s="51"/>
      <c r="G66" s="51"/>
      <c r="H66" s="51">
        <f>F66+D66</f>
        <v>1300000</v>
      </c>
      <c r="I66" s="51"/>
      <c r="J66" s="23"/>
      <c r="K66" s="23"/>
      <c r="O66" s="50"/>
      <c r="P66" s="50"/>
    </row>
    <row r="67" spans="1:17" s="56" customFormat="1" ht="24" customHeight="1" x14ac:dyDescent="0.2">
      <c r="A67" s="52" t="s">
        <v>63</v>
      </c>
      <c r="B67" s="53"/>
      <c r="C67" s="53"/>
      <c r="D67" s="54">
        <f>D65+D66</f>
        <v>470212443.27999997</v>
      </c>
      <c r="E67" s="54"/>
      <c r="F67" s="54">
        <f t="shared" ref="F67" si="0">F65+F66</f>
        <v>75164150.489999995</v>
      </c>
      <c r="G67" s="54"/>
      <c r="H67" s="54">
        <f t="shared" ref="H67" si="1">H65+H66</f>
        <v>545376593.76999998</v>
      </c>
      <c r="I67" s="54"/>
      <c r="J67" s="10"/>
      <c r="K67" s="55"/>
    </row>
    <row r="68" spans="1:17" ht="15.75" x14ac:dyDescent="0.2">
      <c r="A68" s="23"/>
      <c r="B68" s="23"/>
      <c r="C68" s="23"/>
      <c r="D68" s="23"/>
      <c r="E68" s="23"/>
      <c r="F68" s="23"/>
      <c r="G68" s="23"/>
      <c r="H68" s="23"/>
      <c r="I68" s="23"/>
      <c r="J68" s="23"/>
      <c r="K68" s="23"/>
    </row>
    <row r="69" spans="1:17" ht="17.25" customHeight="1" x14ac:dyDescent="0.2">
      <c r="A69" s="7" t="s">
        <v>68</v>
      </c>
      <c r="B69" s="7"/>
      <c r="C69" s="7"/>
      <c r="D69" s="7"/>
      <c r="E69" s="7"/>
      <c r="F69" s="7"/>
      <c r="G69" s="7"/>
      <c r="H69" s="7"/>
      <c r="I69" s="23"/>
      <c r="J69" s="23"/>
      <c r="K69" s="23"/>
    </row>
    <row r="70" spans="1:17" ht="43.5" customHeight="1" x14ac:dyDescent="0.2">
      <c r="A70" s="32" t="s">
        <v>45</v>
      </c>
      <c r="B70" s="32" t="s">
        <v>69</v>
      </c>
      <c r="C70" s="32" t="s">
        <v>70</v>
      </c>
      <c r="D70" s="22" t="s">
        <v>71</v>
      </c>
      <c r="E70" s="22"/>
      <c r="F70" s="22" t="s">
        <v>55</v>
      </c>
      <c r="G70" s="22"/>
      <c r="H70" s="22" t="s">
        <v>56</v>
      </c>
      <c r="I70" s="22"/>
      <c r="J70" s="22" t="s">
        <v>57</v>
      </c>
      <c r="K70" s="22"/>
    </row>
    <row r="71" spans="1:17" s="34" customFormat="1" ht="21.95" customHeight="1" x14ac:dyDescent="0.2">
      <c r="A71" s="36">
        <v>1</v>
      </c>
      <c r="B71" s="36">
        <v>2</v>
      </c>
      <c r="C71" s="36">
        <v>3</v>
      </c>
      <c r="D71" s="37">
        <v>4</v>
      </c>
      <c r="E71" s="37"/>
      <c r="F71" s="37">
        <v>5</v>
      </c>
      <c r="G71" s="37"/>
      <c r="H71" s="37">
        <v>6</v>
      </c>
      <c r="I71" s="37"/>
      <c r="J71" s="37">
        <v>7</v>
      </c>
      <c r="K71" s="57"/>
    </row>
    <row r="72" spans="1:17" ht="21.95" customHeight="1" x14ac:dyDescent="0.2">
      <c r="A72" s="40">
        <v>1</v>
      </c>
      <c r="B72" s="58" t="s">
        <v>72</v>
      </c>
      <c r="C72" s="59"/>
      <c r="D72" s="57"/>
      <c r="E72" s="57"/>
      <c r="F72" s="57"/>
      <c r="G72" s="57"/>
      <c r="H72" s="57"/>
      <c r="I72" s="57"/>
      <c r="J72" s="57"/>
      <c r="K72" s="57"/>
    </row>
    <row r="73" spans="1:17" ht="27" customHeight="1" x14ac:dyDescent="0.2">
      <c r="A73" s="60"/>
      <c r="B73" s="61" t="s">
        <v>73</v>
      </c>
      <c r="C73" s="61" t="s">
        <v>74</v>
      </c>
      <c r="D73" s="25" t="s">
        <v>75</v>
      </c>
      <c r="E73" s="25"/>
      <c r="F73" s="62">
        <v>50</v>
      </c>
      <c r="G73" s="62"/>
      <c r="H73" s="57"/>
      <c r="I73" s="57"/>
      <c r="J73" s="62">
        <f t="shared" ref="J73:J79" si="2">F73+H73</f>
        <v>50</v>
      </c>
      <c r="K73" s="62"/>
    </row>
    <row r="74" spans="1:17" ht="21.75" customHeight="1" x14ac:dyDescent="0.2">
      <c r="A74" s="60"/>
      <c r="B74" s="61" t="s">
        <v>76</v>
      </c>
      <c r="C74" s="61" t="s">
        <v>74</v>
      </c>
      <c r="D74" s="25" t="s">
        <v>75</v>
      </c>
      <c r="E74" s="25"/>
      <c r="F74" s="63">
        <v>1328</v>
      </c>
      <c r="G74" s="64"/>
      <c r="H74" s="65"/>
      <c r="I74" s="66"/>
      <c r="J74" s="63">
        <f t="shared" si="2"/>
        <v>1328</v>
      </c>
      <c r="K74" s="64"/>
    </row>
    <row r="75" spans="1:17" s="15" customFormat="1" ht="27" customHeight="1" x14ac:dyDescent="0.2">
      <c r="A75" s="67"/>
      <c r="B75" s="68" t="s">
        <v>77</v>
      </c>
      <c r="C75" s="68" t="s">
        <v>74</v>
      </c>
      <c r="D75" s="69" t="s">
        <v>78</v>
      </c>
      <c r="E75" s="69"/>
      <c r="F75" s="70">
        <v>4911.63</v>
      </c>
      <c r="G75" s="71"/>
      <c r="H75" s="70">
        <v>107.05</v>
      </c>
      <c r="I75" s="71"/>
      <c r="J75" s="70">
        <f t="shared" si="2"/>
        <v>5018.68</v>
      </c>
      <c r="K75" s="71"/>
      <c r="M75" s="72"/>
    </row>
    <row r="76" spans="1:17" s="15" customFormat="1" ht="21" customHeight="1" x14ac:dyDescent="0.2">
      <c r="A76" s="67"/>
      <c r="B76" s="68" t="s">
        <v>79</v>
      </c>
      <c r="C76" s="68" t="s">
        <v>74</v>
      </c>
      <c r="D76" s="69" t="s">
        <v>78</v>
      </c>
      <c r="E76" s="69"/>
      <c r="F76" s="70">
        <v>3448.38</v>
      </c>
      <c r="G76" s="71"/>
      <c r="H76" s="70">
        <v>87.05</v>
      </c>
      <c r="I76" s="71"/>
      <c r="J76" s="70">
        <f t="shared" si="2"/>
        <v>3535.4300000000003</v>
      </c>
      <c r="K76" s="71"/>
      <c r="M76" s="73"/>
    </row>
    <row r="77" spans="1:17" s="15" customFormat="1" ht="19.5" customHeight="1" x14ac:dyDescent="0.2">
      <c r="A77" s="67"/>
      <c r="B77" s="68" t="s">
        <v>80</v>
      </c>
      <c r="C77" s="68" t="s">
        <v>74</v>
      </c>
      <c r="D77" s="69" t="s">
        <v>78</v>
      </c>
      <c r="E77" s="69"/>
      <c r="F77" s="70">
        <v>427.75</v>
      </c>
      <c r="G77" s="71"/>
      <c r="H77" s="70">
        <v>2.5</v>
      </c>
      <c r="I77" s="71"/>
      <c r="J77" s="74">
        <f t="shared" si="2"/>
        <v>430.25</v>
      </c>
      <c r="K77" s="74"/>
      <c r="L77" s="75"/>
      <c r="M77" s="75"/>
      <c r="N77" s="76"/>
      <c r="O77" s="76"/>
      <c r="P77" s="75"/>
      <c r="Q77" s="75"/>
    </row>
    <row r="78" spans="1:17" s="15" customFormat="1" ht="21.75" customHeight="1" x14ac:dyDescent="0.2">
      <c r="A78" s="67"/>
      <c r="B78" s="68" t="s">
        <v>81</v>
      </c>
      <c r="C78" s="68" t="s">
        <v>74</v>
      </c>
      <c r="D78" s="69" t="s">
        <v>78</v>
      </c>
      <c r="E78" s="69"/>
      <c r="F78" s="70">
        <v>1035.5</v>
      </c>
      <c r="G78" s="71"/>
      <c r="H78" s="70">
        <v>17.5</v>
      </c>
      <c r="I78" s="71"/>
      <c r="J78" s="74">
        <f t="shared" si="2"/>
        <v>1053</v>
      </c>
      <c r="K78" s="74"/>
      <c r="L78" s="75"/>
      <c r="M78" s="75"/>
      <c r="N78" s="76"/>
      <c r="O78" s="76"/>
      <c r="P78" s="75"/>
      <c r="Q78" s="75"/>
    </row>
    <row r="79" spans="1:17" s="15" customFormat="1" ht="34.5" customHeight="1" x14ac:dyDescent="0.2">
      <c r="A79" s="67"/>
      <c r="B79" s="68" t="s">
        <v>82</v>
      </c>
      <c r="C79" s="68" t="s">
        <v>83</v>
      </c>
      <c r="D79" s="28" t="s">
        <v>84</v>
      </c>
      <c r="E79" s="30"/>
      <c r="F79" s="70">
        <v>1300000</v>
      </c>
      <c r="G79" s="71"/>
      <c r="H79" s="70"/>
      <c r="I79" s="71"/>
      <c r="J79" s="74">
        <f t="shared" si="2"/>
        <v>1300000</v>
      </c>
      <c r="K79" s="74"/>
      <c r="L79" s="77"/>
      <c r="M79" s="77"/>
      <c r="N79" s="78"/>
      <c r="O79" s="78"/>
      <c r="P79" s="77"/>
      <c r="Q79" s="77"/>
    </row>
    <row r="80" spans="1:17" ht="19.5" customHeight="1" x14ac:dyDescent="0.2">
      <c r="A80" s="60">
        <v>2</v>
      </c>
      <c r="B80" s="58" t="s">
        <v>85</v>
      </c>
      <c r="C80" s="61"/>
      <c r="D80" s="25"/>
      <c r="E80" s="25"/>
      <c r="F80" s="79"/>
      <c r="G80" s="80"/>
      <c r="H80" s="81"/>
      <c r="I80" s="82"/>
      <c r="J80" s="79"/>
      <c r="K80" s="80"/>
    </row>
    <row r="81" spans="1:11" ht="24" customHeight="1" x14ac:dyDescent="0.2">
      <c r="A81" s="60"/>
      <c r="B81" s="61" t="s">
        <v>86</v>
      </c>
      <c r="C81" s="61" t="s">
        <v>87</v>
      </c>
      <c r="D81" s="25" t="s">
        <v>88</v>
      </c>
      <c r="E81" s="25"/>
      <c r="F81" s="63">
        <v>38798</v>
      </c>
      <c r="G81" s="64"/>
      <c r="H81" s="83"/>
      <c r="I81" s="84"/>
      <c r="J81" s="63">
        <f>F81+H81</f>
        <v>38798</v>
      </c>
      <c r="K81" s="64"/>
    </row>
    <row r="82" spans="1:11" ht="24" customHeight="1" x14ac:dyDescent="0.2">
      <c r="A82" s="60"/>
      <c r="B82" s="61" t="s">
        <v>89</v>
      </c>
      <c r="C82" s="61" t="s">
        <v>74</v>
      </c>
      <c r="D82" s="28" t="s">
        <v>84</v>
      </c>
      <c r="E82" s="30"/>
      <c r="F82" s="85">
        <v>174</v>
      </c>
      <c r="G82" s="86"/>
      <c r="H82" s="87"/>
      <c r="I82" s="88"/>
      <c r="J82" s="85">
        <f>F82</f>
        <v>174</v>
      </c>
      <c r="K82" s="86"/>
    </row>
    <row r="83" spans="1:11" ht="27.75" customHeight="1" x14ac:dyDescent="0.2">
      <c r="A83" s="60"/>
      <c r="B83" s="61" t="s">
        <v>90</v>
      </c>
      <c r="C83" s="61" t="s">
        <v>83</v>
      </c>
      <c r="D83" s="28" t="s">
        <v>84</v>
      </c>
      <c r="E83" s="30"/>
      <c r="F83" s="89">
        <v>27</v>
      </c>
      <c r="G83" s="90"/>
      <c r="H83" s="87"/>
      <c r="I83" s="88"/>
      <c r="J83" s="89">
        <f>F83</f>
        <v>27</v>
      </c>
      <c r="K83" s="90"/>
    </row>
    <row r="84" spans="1:11" ht="48" customHeight="1" x14ac:dyDescent="0.2">
      <c r="A84" s="67"/>
      <c r="B84" s="61" t="s">
        <v>91</v>
      </c>
      <c r="C84" s="61" t="s">
        <v>74</v>
      </c>
      <c r="D84" s="28" t="s">
        <v>92</v>
      </c>
      <c r="E84" s="30"/>
      <c r="F84" s="89"/>
      <c r="G84" s="90"/>
      <c r="H84" s="91">
        <v>9</v>
      </c>
      <c r="I84" s="92"/>
      <c r="J84" s="91">
        <f>F84+H84</f>
        <v>9</v>
      </c>
      <c r="K84" s="92"/>
    </row>
    <row r="85" spans="1:11" ht="107.25" customHeight="1" x14ac:dyDescent="0.2">
      <c r="A85" s="67"/>
      <c r="B85" s="61" t="s">
        <v>93</v>
      </c>
      <c r="C85" s="61" t="s">
        <v>74</v>
      </c>
      <c r="D85" s="28" t="s">
        <v>94</v>
      </c>
      <c r="E85" s="30"/>
      <c r="F85" s="85">
        <v>10</v>
      </c>
      <c r="G85" s="86"/>
      <c r="H85" s="91"/>
      <c r="I85" s="92"/>
      <c r="J85" s="91">
        <f t="shared" ref="J85:J86" si="3">F85+H85</f>
        <v>10</v>
      </c>
      <c r="K85" s="92"/>
    </row>
    <row r="86" spans="1:11" ht="48" customHeight="1" x14ac:dyDescent="0.2">
      <c r="A86" s="67"/>
      <c r="B86" s="61" t="s">
        <v>95</v>
      </c>
      <c r="C86" s="61" t="s">
        <v>96</v>
      </c>
      <c r="D86" s="28" t="s">
        <v>84</v>
      </c>
      <c r="E86" s="30"/>
      <c r="F86" s="85">
        <v>24044</v>
      </c>
      <c r="G86" s="86"/>
      <c r="H86" s="91"/>
      <c r="I86" s="92"/>
      <c r="J86" s="91">
        <f t="shared" si="3"/>
        <v>24044</v>
      </c>
      <c r="K86" s="92"/>
    </row>
    <row r="87" spans="1:11" ht="21.75" customHeight="1" x14ac:dyDescent="0.2">
      <c r="A87" s="60">
        <v>3</v>
      </c>
      <c r="B87" s="58" t="s">
        <v>97</v>
      </c>
      <c r="C87" s="61"/>
      <c r="D87" s="25"/>
      <c r="E87" s="25"/>
      <c r="F87" s="93"/>
      <c r="G87" s="94"/>
      <c r="H87" s="93"/>
      <c r="I87" s="94"/>
      <c r="J87" s="93"/>
      <c r="K87" s="94"/>
    </row>
    <row r="88" spans="1:11" ht="22.5" customHeight="1" x14ac:dyDescent="0.2">
      <c r="A88" s="60"/>
      <c r="B88" s="61" t="s">
        <v>98</v>
      </c>
      <c r="C88" s="61" t="s">
        <v>83</v>
      </c>
      <c r="D88" s="25" t="s">
        <v>84</v>
      </c>
      <c r="E88" s="25"/>
      <c r="F88" s="70">
        <f>ROUND(D65/F81,2)</f>
        <v>12086</v>
      </c>
      <c r="G88" s="71"/>
      <c r="H88" s="70">
        <f>ROUND(F65/F81,2)</f>
        <v>1937.32</v>
      </c>
      <c r="I88" s="71"/>
      <c r="J88" s="70">
        <f t="shared" ref="J88:J92" si="4">F88+H88</f>
        <v>14023.32</v>
      </c>
      <c r="K88" s="71"/>
    </row>
    <row r="89" spans="1:11" ht="21" customHeight="1" x14ac:dyDescent="0.2">
      <c r="A89" s="60"/>
      <c r="B89" s="61" t="s">
        <v>99</v>
      </c>
      <c r="C89" s="61" t="s">
        <v>87</v>
      </c>
      <c r="D89" s="25" t="s">
        <v>84</v>
      </c>
      <c r="E89" s="25"/>
      <c r="F89" s="65">
        <v>29</v>
      </c>
      <c r="G89" s="66"/>
      <c r="H89" s="93"/>
      <c r="I89" s="94"/>
      <c r="J89" s="63">
        <f t="shared" si="4"/>
        <v>29</v>
      </c>
      <c r="K89" s="64"/>
    </row>
    <row r="90" spans="1:11" ht="21" customHeight="1" x14ac:dyDescent="0.2">
      <c r="A90" s="60"/>
      <c r="B90" s="68" t="s">
        <v>100</v>
      </c>
      <c r="C90" s="61" t="s">
        <v>87</v>
      </c>
      <c r="D90" s="25" t="s">
        <v>84</v>
      </c>
      <c r="E90" s="25"/>
      <c r="F90" s="65">
        <f>ROUND(F81/F76,0)</f>
        <v>11</v>
      </c>
      <c r="G90" s="66"/>
      <c r="H90" s="63"/>
      <c r="I90" s="64"/>
      <c r="J90" s="63">
        <f t="shared" si="4"/>
        <v>11</v>
      </c>
      <c r="K90" s="64"/>
    </row>
    <row r="91" spans="1:11" s="15" customFormat="1" ht="39.75" customHeight="1" x14ac:dyDescent="0.2">
      <c r="A91" s="67"/>
      <c r="B91" s="61" t="s">
        <v>101</v>
      </c>
      <c r="C91" s="61" t="s">
        <v>83</v>
      </c>
      <c r="D91" s="25" t="s">
        <v>84</v>
      </c>
      <c r="E91" s="25"/>
      <c r="F91" s="89"/>
      <c r="G91" s="90"/>
      <c r="H91" s="70">
        <f>ROUND(F57/H84,2)</f>
        <v>623873.57999999996</v>
      </c>
      <c r="I91" s="71"/>
      <c r="J91" s="70">
        <f t="shared" si="4"/>
        <v>623873.57999999996</v>
      </c>
      <c r="K91" s="71"/>
    </row>
    <row r="92" spans="1:11" s="15" customFormat="1" ht="39.75" customHeight="1" x14ac:dyDescent="0.2">
      <c r="A92" s="67"/>
      <c r="B92" s="61" t="s">
        <v>102</v>
      </c>
      <c r="C92" s="61" t="s">
        <v>83</v>
      </c>
      <c r="D92" s="25" t="s">
        <v>84</v>
      </c>
      <c r="E92" s="25"/>
      <c r="F92" s="89">
        <f>F79/F85</f>
        <v>130000</v>
      </c>
      <c r="G92" s="90"/>
      <c r="H92" s="79"/>
      <c r="I92" s="80"/>
      <c r="J92" s="70">
        <f t="shared" si="4"/>
        <v>130000</v>
      </c>
      <c r="K92" s="71"/>
    </row>
    <row r="93" spans="1:11" s="15" customFormat="1" ht="21.75" customHeight="1" x14ac:dyDescent="0.2">
      <c r="A93" s="95">
        <v>4</v>
      </c>
      <c r="B93" s="96" t="s">
        <v>103</v>
      </c>
      <c r="C93" s="97"/>
      <c r="D93" s="98"/>
      <c r="E93" s="98"/>
      <c r="F93" s="79"/>
      <c r="G93" s="80"/>
      <c r="H93" s="81"/>
      <c r="I93" s="82"/>
      <c r="J93" s="99"/>
      <c r="K93" s="100"/>
    </row>
    <row r="94" spans="1:11" ht="19.5" customHeight="1" x14ac:dyDescent="0.2">
      <c r="A94" s="60"/>
      <c r="B94" s="61" t="s">
        <v>104</v>
      </c>
      <c r="C94" s="61" t="s">
        <v>87</v>
      </c>
      <c r="D94" s="25" t="s">
        <v>105</v>
      </c>
      <c r="E94" s="25"/>
      <c r="F94" s="91">
        <v>1708</v>
      </c>
      <c r="G94" s="92"/>
      <c r="H94" s="91"/>
      <c r="I94" s="92"/>
      <c r="J94" s="91">
        <f>F94+H94</f>
        <v>1708</v>
      </c>
      <c r="K94" s="92"/>
    </row>
    <row r="95" spans="1:11" ht="21.75" customHeight="1" x14ac:dyDescent="0.2">
      <c r="A95" s="60"/>
      <c r="B95" s="61" t="s">
        <v>106</v>
      </c>
      <c r="C95" s="61" t="s">
        <v>107</v>
      </c>
      <c r="D95" s="25" t="s">
        <v>105</v>
      </c>
      <c r="E95" s="25"/>
      <c r="F95" s="63">
        <v>9</v>
      </c>
      <c r="G95" s="64"/>
      <c r="H95" s="65"/>
      <c r="I95" s="66"/>
      <c r="J95" s="63">
        <f>F95+H95</f>
        <v>9</v>
      </c>
      <c r="K95" s="64"/>
    </row>
    <row r="96" spans="1:11" ht="22.5" customHeight="1" x14ac:dyDescent="0.2">
      <c r="A96" s="60"/>
      <c r="B96" s="61" t="s">
        <v>108</v>
      </c>
      <c r="C96" s="61" t="s">
        <v>107</v>
      </c>
      <c r="D96" s="25" t="s">
        <v>105</v>
      </c>
      <c r="E96" s="25"/>
      <c r="F96" s="65">
        <v>2</v>
      </c>
      <c r="G96" s="66"/>
      <c r="H96" s="63"/>
      <c r="I96" s="64"/>
      <c r="J96" s="63">
        <f>F96+H96</f>
        <v>2</v>
      </c>
      <c r="K96" s="64"/>
    </row>
    <row r="97" spans="1:16" s="15" customFormat="1" ht="24" customHeight="1" x14ac:dyDescent="0.2">
      <c r="A97" s="97"/>
      <c r="B97" s="61" t="s">
        <v>109</v>
      </c>
      <c r="C97" s="61" t="s">
        <v>107</v>
      </c>
      <c r="D97" s="25" t="s">
        <v>84</v>
      </c>
      <c r="E97" s="25"/>
      <c r="F97" s="70"/>
      <c r="G97" s="71"/>
      <c r="H97" s="101">
        <v>86.8</v>
      </c>
      <c r="I97" s="102"/>
      <c r="J97" s="101">
        <f>F97+H97</f>
        <v>86.8</v>
      </c>
      <c r="K97" s="102"/>
      <c r="P97" s="15">
        <v>17028769.969999999</v>
      </c>
    </row>
    <row r="98" spans="1:16" ht="21" customHeight="1" x14ac:dyDescent="0.2">
      <c r="A98" s="59"/>
      <c r="B98" s="61" t="s">
        <v>110</v>
      </c>
      <c r="C98" s="61" t="s">
        <v>107</v>
      </c>
      <c r="D98" s="25" t="s">
        <v>84</v>
      </c>
      <c r="E98" s="25"/>
      <c r="F98" s="87">
        <v>93.8</v>
      </c>
      <c r="G98" s="88"/>
      <c r="H98" s="87"/>
      <c r="I98" s="88"/>
      <c r="J98" s="87">
        <f>F98</f>
        <v>93.8</v>
      </c>
      <c r="K98" s="88"/>
      <c r="P98" s="1">
        <v>29281799.359999999</v>
      </c>
    </row>
    <row r="99" spans="1:16" s="104" customFormat="1" ht="23.25" customHeight="1" x14ac:dyDescent="0.25">
      <c r="A99" s="103" t="s">
        <v>111</v>
      </c>
      <c r="B99" s="103"/>
      <c r="C99" s="23"/>
      <c r="D99" s="23"/>
      <c r="E99" s="23"/>
      <c r="F99" s="23"/>
      <c r="G99" s="23"/>
      <c r="H99" s="23"/>
      <c r="I99" s="23"/>
      <c r="J99" s="23"/>
      <c r="K99" s="23"/>
      <c r="P99" s="104">
        <f>P97/P98</f>
        <v>0.58154793565254448</v>
      </c>
    </row>
    <row r="100" spans="1:16" s="104" customFormat="1" ht="15.75" customHeight="1" x14ac:dyDescent="0.25">
      <c r="A100" s="105"/>
      <c r="B100" s="23"/>
      <c r="C100" s="23"/>
      <c r="D100" s="23"/>
      <c r="E100" s="106"/>
      <c r="F100" s="23"/>
      <c r="G100" s="23"/>
      <c r="H100" s="107" t="s">
        <v>112</v>
      </c>
      <c r="I100" s="107"/>
      <c r="J100" s="107"/>
      <c r="K100" s="107"/>
      <c r="P100" s="104">
        <f>P99*100</f>
        <v>58.154793565254451</v>
      </c>
    </row>
    <row r="101" spans="1:16" s="104" customFormat="1" ht="54" customHeight="1" x14ac:dyDescent="0.25">
      <c r="A101" s="103" t="s">
        <v>113</v>
      </c>
      <c r="B101" s="103"/>
      <c r="C101" s="23"/>
      <c r="D101" s="23"/>
      <c r="E101" s="108" t="s">
        <v>114</v>
      </c>
      <c r="F101" s="109"/>
      <c r="G101" s="109"/>
      <c r="H101" s="110" t="s">
        <v>115</v>
      </c>
      <c r="I101" s="111"/>
      <c r="J101" s="111"/>
      <c r="K101" s="111"/>
    </row>
    <row r="102" spans="1:16" s="104" customFormat="1" ht="28.5" customHeight="1" x14ac:dyDescent="0.25">
      <c r="A102" s="103" t="s">
        <v>116</v>
      </c>
      <c r="B102" s="103"/>
      <c r="C102" s="23"/>
      <c r="D102" s="23"/>
      <c r="E102" s="23"/>
      <c r="F102" s="23"/>
      <c r="G102" s="23"/>
      <c r="H102" s="12"/>
      <c r="I102" s="12"/>
      <c r="J102" s="12"/>
      <c r="K102" s="12"/>
    </row>
    <row r="103" spans="1:16" s="104" customFormat="1" ht="20.25" customHeight="1" x14ac:dyDescent="0.25">
      <c r="A103" s="105"/>
      <c r="B103" s="23"/>
      <c r="C103" s="23"/>
      <c r="D103" s="23"/>
      <c r="E103" s="106"/>
      <c r="F103" s="23"/>
      <c r="G103" s="23"/>
      <c r="H103" s="112" t="s">
        <v>117</v>
      </c>
      <c r="I103" s="112"/>
      <c r="J103" s="112"/>
      <c r="K103" s="112"/>
    </row>
    <row r="104" spans="1:16" s="104" customFormat="1" ht="34.5" customHeight="1" x14ac:dyDescent="0.2">
      <c r="A104" s="105" t="s">
        <v>118</v>
      </c>
      <c r="B104" s="23"/>
      <c r="C104" s="105"/>
      <c r="D104" s="23"/>
      <c r="E104" s="108" t="s">
        <v>114</v>
      </c>
      <c r="F104" s="108"/>
      <c r="G104" s="109"/>
      <c r="H104" s="110" t="s">
        <v>115</v>
      </c>
      <c r="I104" s="111"/>
      <c r="J104" s="111"/>
      <c r="K104" s="111"/>
    </row>
    <row r="105" spans="1:16" ht="15.75" x14ac:dyDescent="0.2">
      <c r="B105" s="113" t="s">
        <v>119</v>
      </c>
      <c r="C105" s="113"/>
      <c r="D105" s="113"/>
    </row>
    <row r="106" spans="1:16" x14ac:dyDescent="0.2">
      <c r="B106" s="1" t="s">
        <v>120</v>
      </c>
    </row>
  </sheetData>
  <mergeCells count="268">
    <mergeCell ref="H103:K103"/>
    <mergeCell ref="H104:K104"/>
    <mergeCell ref="B105:D105"/>
    <mergeCell ref="A99:B99"/>
    <mergeCell ref="H100:K100"/>
    <mergeCell ref="A101:B101"/>
    <mergeCell ref="H101:K101"/>
    <mergeCell ref="A102:B102"/>
    <mergeCell ref="H102:K102"/>
    <mergeCell ref="D97:E97"/>
    <mergeCell ref="F97:G97"/>
    <mergeCell ref="H97:I97"/>
    <mergeCell ref="J97:K97"/>
    <mergeCell ref="D98:E98"/>
    <mergeCell ref="F98:G98"/>
    <mergeCell ref="H98:I98"/>
    <mergeCell ref="J98:K98"/>
    <mergeCell ref="D95:E95"/>
    <mergeCell ref="F95:G95"/>
    <mergeCell ref="H95:I95"/>
    <mergeCell ref="J95:K95"/>
    <mergeCell ref="D96:E96"/>
    <mergeCell ref="F96:G96"/>
    <mergeCell ref="H96:I96"/>
    <mergeCell ref="J96:K96"/>
    <mergeCell ref="D93:E93"/>
    <mergeCell ref="F93:G93"/>
    <mergeCell ref="H93:I93"/>
    <mergeCell ref="J93:K93"/>
    <mergeCell ref="D94:E94"/>
    <mergeCell ref="F94:G94"/>
    <mergeCell ref="H94:I94"/>
    <mergeCell ref="J94:K94"/>
    <mergeCell ref="D91:E91"/>
    <mergeCell ref="F91:G91"/>
    <mergeCell ref="H91:I91"/>
    <mergeCell ref="J91:K91"/>
    <mergeCell ref="D92:E92"/>
    <mergeCell ref="F92:G92"/>
    <mergeCell ref="H92:I92"/>
    <mergeCell ref="J92:K92"/>
    <mergeCell ref="D89:E89"/>
    <mergeCell ref="F89:G89"/>
    <mergeCell ref="H89:I89"/>
    <mergeCell ref="J89:K89"/>
    <mergeCell ref="D90:E90"/>
    <mergeCell ref="F90:G90"/>
    <mergeCell ref="H90:I90"/>
    <mergeCell ref="J90:K90"/>
    <mergeCell ref="D87:E87"/>
    <mergeCell ref="F87:G87"/>
    <mergeCell ref="H87:I87"/>
    <mergeCell ref="J87:K87"/>
    <mergeCell ref="D88:E88"/>
    <mergeCell ref="F88:G88"/>
    <mergeCell ref="H88:I88"/>
    <mergeCell ref="J88:K88"/>
    <mergeCell ref="D85:E85"/>
    <mergeCell ref="F85:G85"/>
    <mergeCell ref="H85:I85"/>
    <mergeCell ref="J85:K85"/>
    <mergeCell ref="D86:E86"/>
    <mergeCell ref="F86:G86"/>
    <mergeCell ref="H86:I86"/>
    <mergeCell ref="J86:K86"/>
    <mergeCell ref="D83:E83"/>
    <mergeCell ref="F83:G83"/>
    <mergeCell ref="H83:I83"/>
    <mergeCell ref="J83:K83"/>
    <mergeCell ref="D84:E84"/>
    <mergeCell ref="F84:G84"/>
    <mergeCell ref="H84:I84"/>
    <mergeCell ref="J84:K84"/>
    <mergeCell ref="D81:E81"/>
    <mergeCell ref="F81:G81"/>
    <mergeCell ref="H81:I81"/>
    <mergeCell ref="J81:K81"/>
    <mergeCell ref="D82:E82"/>
    <mergeCell ref="F82:G82"/>
    <mergeCell ref="H82:I82"/>
    <mergeCell ref="J82:K82"/>
    <mergeCell ref="D79:E79"/>
    <mergeCell ref="F79:G79"/>
    <mergeCell ref="H79:I79"/>
    <mergeCell ref="J79:K79"/>
    <mergeCell ref="D80:E80"/>
    <mergeCell ref="F80:G80"/>
    <mergeCell ref="H80:I80"/>
    <mergeCell ref="J80:K80"/>
    <mergeCell ref="L77:M77"/>
    <mergeCell ref="N77:O77"/>
    <mergeCell ref="P77:Q77"/>
    <mergeCell ref="D78:E78"/>
    <mergeCell ref="F78:G78"/>
    <mergeCell ref="H78:I78"/>
    <mergeCell ref="J78:K78"/>
    <mergeCell ref="L78:M78"/>
    <mergeCell ref="N78:O78"/>
    <mergeCell ref="P78:Q78"/>
    <mergeCell ref="D76:E76"/>
    <mergeCell ref="F76:G76"/>
    <mergeCell ref="H76:I76"/>
    <mergeCell ref="J76:K76"/>
    <mergeCell ref="D77:E77"/>
    <mergeCell ref="F77:G77"/>
    <mergeCell ref="H77:I77"/>
    <mergeCell ref="J77:K77"/>
    <mergeCell ref="D74:E74"/>
    <mergeCell ref="F74:G74"/>
    <mergeCell ref="H74:I74"/>
    <mergeCell ref="J74:K74"/>
    <mergeCell ref="D75:E75"/>
    <mergeCell ref="F75:G75"/>
    <mergeCell ref="H75:I75"/>
    <mergeCell ref="J75:K75"/>
    <mergeCell ref="D72:E72"/>
    <mergeCell ref="F72:G72"/>
    <mergeCell ref="H72:I72"/>
    <mergeCell ref="J72:K72"/>
    <mergeCell ref="D73:E73"/>
    <mergeCell ref="F73:G73"/>
    <mergeCell ref="H73:I73"/>
    <mergeCell ref="J73:K73"/>
    <mergeCell ref="A69:H69"/>
    <mergeCell ref="D70:E70"/>
    <mergeCell ref="F70:G70"/>
    <mergeCell ref="H70:I70"/>
    <mergeCell ref="J70:K70"/>
    <mergeCell ref="D71:E71"/>
    <mergeCell ref="F71:G71"/>
    <mergeCell ref="H71:I71"/>
    <mergeCell ref="J71:K71"/>
    <mergeCell ref="O65:P65"/>
    <mergeCell ref="A66:C66"/>
    <mergeCell ref="D66:E66"/>
    <mergeCell ref="F66:G66"/>
    <mergeCell ref="H66:I66"/>
    <mergeCell ref="A67:C67"/>
    <mergeCell ref="D67:E67"/>
    <mergeCell ref="F67:G67"/>
    <mergeCell ref="H67:I67"/>
    <mergeCell ref="A64:C64"/>
    <mergeCell ref="D64:E64"/>
    <mergeCell ref="F64:G64"/>
    <mergeCell ref="H64:I64"/>
    <mergeCell ref="A65:C65"/>
    <mergeCell ref="D65:E65"/>
    <mergeCell ref="F65:G65"/>
    <mergeCell ref="H65:I65"/>
    <mergeCell ref="A63:C63"/>
    <mergeCell ref="D63:E63"/>
    <mergeCell ref="F63:G63"/>
    <mergeCell ref="H63:I63"/>
    <mergeCell ref="M63:N63"/>
    <mergeCell ref="O63:P63"/>
    <mergeCell ref="A61:H61"/>
    <mergeCell ref="M61:N61"/>
    <mergeCell ref="O61:P61"/>
    <mergeCell ref="Q61:R61"/>
    <mergeCell ref="A62:I62"/>
    <mergeCell ref="M62:N62"/>
    <mergeCell ref="O62:P62"/>
    <mergeCell ref="Q62:R62"/>
    <mergeCell ref="Q59:R59"/>
    <mergeCell ref="S59:T59"/>
    <mergeCell ref="U59:V59"/>
    <mergeCell ref="M60:N60"/>
    <mergeCell ref="O60:P60"/>
    <mergeCell ref="Q60:R60"/>
    <mergeCell ref="A59:C59"/>
    <mergeCell ref="D59:E59"/>
    <mergeCell ref="F59:G59"/>
    <mergeCell ref="H59:I59"/>
    <mergeCell ref="M59:N59"/>
    <mergeCell ref="O59:P59"/>
    <mergeCell ref="M57:N57"/>
    <mergeCell ref="S57:T57"/>
    <mergeCell ref="U57:V57"/>
    <mergeCell ref="B58:C58"/>
    <mergeCell ref="D58:E58"/>
    <mergeCell ref="F58:G58"/>
    <mergeCell ref="H58:I58"/>
    <mergeCell ref="M58:N58"/>
    <mergeCell ref="S58:T58"/>
    <mergeCell ref="U58:V58"/>
    <mergeCell ref="B56:C56"/>
    <mergeCell ref="D56:E56"/>
    <mergeCell ref="F56:G56"/>
    <mergeCell ref="H56:I56"/>
    <mergeCell ref="B57:C57"/>
    <mergeCell ref="D57:E57"/>
    <mergeCell ref="F57:G57"/>
    <mergeCell ref="H57:I57"/>
    <mergeCell ref="B55:C55"/>
    <mergeCell ref="D55:E55"/>
    <mergeCell ref="F55:G55"/>
    <mergeCell ref="H55:I55"/>
    <mergeCell ref="S55:T55"/>
    <mergeCell ref="U55:V55"/>
    <mergeCell ref="B54:C54"/>
    <mergeCell ref="D54:E54"/>
    <mergeCell ref="F54:G54"/>
    <mergeCell ref="H54:I54"/>
    <mergeCell ref="S54:T54"/>
    <mergeCell ref="U54:V54"/>
    <mergeCell ref="S52:T52"/>
    <mergeCell ref="U52:V52"/>
    <mergeCell ref="B53:C53"/>
    <mergeCell ref="D53:E53"/>
    <mergeCell ref="F53:G53"/>
    <mergeCell ref="H53:I53"/>
    <mergeCell ref="S53:T53"/>
    <mergeCell ref="U53:V53"/>
    <mergeCell ref="A50:H50"/>
    <mergeCell ref="A51:I51"/>
    <mergeCell ref="B52:C52"/>
    <mergeCell ref="D52:E52"/>
    <mergeCell ref="F52:G52"/>
    <mergeCell ref="H52:I52"/>
    <mergeCell ref="B40:H40"/>
    <mergeCell ref="B41:H41"/>
    <mergeCell ref="A43:K43"/>
    <mergeCell ref="A45:K45"/>
    <mergeCell ref="B47:H47"/>
    <mergeCell ref="B48:H48"/>
    <mergeCell ref="A33:K33"/>
    <mergeCell ref="A34:K34"/>
    <mergeCell ref="A35:K35"/>
    <mergeCell ref="A36:K36"/>
    <mergeCell ref="A37:K37"/>
    <mergeCell ref="A38:K38"/>
    <mergeCell ref="A27:K27"/>
    <mergeCell ref="A28:J28"/>
    <mergeCell ref="A29:K29"/>
    <mergeCell ref="A30:K30"/>
    <mergeCell ref="A31:K31"/>
    <mergeCell ref="A32:K32"/>
    <mergeCell ref="A21:K21"/>
    <mergeCell ref="A22:K22"/>
    <mergeCell ref="A23:J23"/>
    <mergeCell ref="A24:K24"/>
    <mergeCell ref="A25:K25"/>
    <mergeCell ref="A26:K26"/>
    <mergeCell ref="A15:J15"/>
    <mergeCell ref="A16:K16"/>
    <mergeCell ref="A17:K17"/>
    <mergeCell ref="A18:K18"/>
    <mergeCell ref="A19:K19"/>
    <mergeCell ref="A20:K20"/>
    <mergeCell ref="A10:I10"/>
    <mergeCell ref="A11:K11"/>
    <mergeCell ref="A12:K12"/>
    <mergeCell ref="A13:K13"/>
    <mergeCell ref="A14:K14"/>
    <mergeCell ref="M14:W14"/>
    <mergeCell ref="B6:C6"/>
    <mergeCell ref="E6:F6"/>
    <mergeCell ref="G6:K6"/>
    <mergeCell ref="A7:K7"/>
    <mergeCell ref="A8:K8"/>
    <mergeCell ref="A9:K9"/>
    <mergeCell ref="H1:L1"/>
    <mergeCell ref="H2:L2"/>
    <mergeCell ref="A3:K3"/>
    <mergeCell ref="B4:F4"/>
    <mergeCell ref="G4:K4"/>
    <mergeCell ref="B5:F5"/>
    <mergeCell ref="G5:K5"/>
  </mergeCells>
  <pageMargins left="0.74803149606299213" right="0.23622047244094491" top="0.35433070866141736" bottom="0.15748031496062992" header="0.51181102362204722" footer="0.51181102362204722"/>
  <pageSetup paperSize="9" scale="49" fitToHeight="3" orientation="landscape" r:id="rId1"/>
  <rowBreaks count="2" manualBreakCount="2">
    <brk id="60" max="11" man="1"/>
    <brk id="90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1021</vt:lpstr>
      <vt:lpstr>'1021'!Область_печати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PC3</dc:creator>
  <cp:lastModifiedBy>PC3</cp:lastModifiedBy>
  <dcterms:created xsi:type="dcterms:W3CDTF">2023-01-25T12:41:32Z</dcterms:created>
  <dcterms:modified xsi:type="dcterms:W3CDTF">2023-01-25T12:42:09Z</dcterms:modified>
</cp:coreProperties>
</file>