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Грудень\0512\Паспорти освіта\"/>
    </mc:Choice>
  </mc:AlternateContent>
  <bookViews>
    <workbookView xWindow="0" yWindow="0" windowWidth="28800" windowHeight="11835"/>
  </bookViews>
  <sheets>
    <sheet name="0611022" sheetId="1" r:id="rId1"/>
  </sheets>
  <definedNames>
    <definedName name="_xlnm.Print_Area" localSheetId="0">'0611022'!$A$1:$K$101</definedName>
  </definedNames>
  <calcPr calcId="152511"/>
</workbook>
</file>

<file path=xl/calcChain.xml><?xml version="1.0" encoding="utf-8"?>
<calcChain xmlns="http://schemas.openxmlformats.org/spreadsheetml/2006/main">
  <c r="J93" i="1" l="1"/>
  <c r="J92" i="1"/>
  <c r="J91" i="1"/>
  <c r="J89" i="1"/>
  <c r="J88" i="1"/>
  <c r="F87" i="1"/>
  <c r="J87" i="1" s="1"/>
  <c r="J86" i="1"/>
  <c r="J83" i="1"/>
  <c r="J82" i="1"/>
  <c r="J81" i="1"/>
  <c r="J80" i="1"/>
  <c r="J79" i="1"/>
  <c r="J77" i="1"/>
  <c r="J76" i="1"/>
  <c r="J75" i="1"/>
  <c r="J74" i="1"/>
  <c r="J73" i="1"/>
  <c r="J72" i="1"/>
  <c r="F58" i="1"/>
  <c r="H58" i="1" s="1"/>
  <c r="D57" i="1"/>
  <c r="H57" i="1" s="1"/>
  <c r="D56" i="1"/>
  <c r="H56" i="1" s="1"/>
  <c r="H59" i="1" s="1"/>
  <c r="D59" i="1" l="1"/>
  <c r="F59" i="1"/>
  <c r="D65" i="1" l="1"/>
  <c r="D66" i="1" s="1"/>
  <c r="F85" i="1" s="1"/>
  <c r="F65" i="1"/>
  <c r="H65" i="1" l="1"/>
  <c r="H66" i="1" s="1"/>
  <c r="F66" i="1"/>
  <c r="H85" i="1" s="1"/>
  <c r="J85" i="1" s="1"/>
</calcChain>
</file>

<file path=xl/sharedStrings.xml><?xml version="1.0" encoding="utf-8"?>
<sst xmlns="http://schemas.openxmlformats.org/spreadsheetml/2006/main" count="155" uniqueCount="116">
  <si>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</si>
  <si>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</si>
  <si>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</si>
  <si>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</si>
  <si>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</si>
  <si>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</si>
  <si>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</si>
  <si>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</si>
  <si>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0611022    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</si>
  <si>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1022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</si>
  <si>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</si>
  <si>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</si>
  <si>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</si>
  <si>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 27 417 781,00 гривень, у тому числі загального фонду — 26 943 141,00 гривень та спеціального фонду — 474 640,00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</si>
  <si>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</si>
  <si>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від 28.06.1996 року № 254к/96-ВР  (із змінами і доповненнями)</t>
  </si>
  <si>
    <t>Бюджетний кодекс України від 08.07.2010 року № 2456-VІ   (із змінами і доповненнями)</t>
  </si>
  <si>
    <t>Закон України  від 26.04.2001 № 2402-III "Про охорону дитинства" (із змінами і доповненнями)</t>
  </si>
  <si>
    <t>Закон України  від 05.09.2017 року № 2145- VІІI “Про освіту”  (із змінами і доповненнями)</t>
  </si>
  <si>
    <t>Закон України від 16.01.2020 року № 463-IX  “Про загальну середню освіту”   (із змінами і доповненнями)</t>
  </si>
  <si>
    <t xml:space="preserve">Закон України від 03.11.2022 року № 2710 - IX  "Про Державний бюджет України на 2023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</si>
  <si>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</si>
  <si>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</si>
  <si>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 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</si>
  <si>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 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</si>
  <si>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 № 1480  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</si>
  <si>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</si>
  <si>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</si>
  <si>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від 01.08.2018 року № 831 "Про затвердження Порядку зарахування осіб з особливими освітніми потребами до спеціальних закладів освіти, їх відрахування, переведення до іншого закладу освіти"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</si>
  <si>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</t>
  </si>
  <si>
    <t>Постанова Кабінету Міністрів України 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</si>
  <si>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 від 06.03.2019 року № 221  “Про затвердження Положення про спеціальну школу та Положення про навчально-реабілітаційний центр”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</si>
  <si>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</si>
  <si>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  № 974 від 14.12.2016 року 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</si>
  <si>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24.03.2021 року № 305 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</si>
  <si>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</si>
  <si>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</si>
  <si>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</si>
  <si>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тридцять другої сесії місько ради від 26.06.2019 року № 9 "Про затвердження Програми бюджетування за участі громадськості (Бюджет участі) міста Хмельницького на 2020-2023 роки"  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</si>
  <si>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</si>
  <si>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</si>
  <si>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</si>
  <si>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</si>
  <si>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</si>
  <si>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Рішення сесії Хмельницької міської ради від 15.09.2023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</si>
  <si>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10.11.2023 року № 5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</si>
  <si>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</si>
  <si>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</si>
  <si>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</si>
  <si>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права дітей, які потребують корекції фізичного та/або розумного розвитку, на здобуття відповідного рівня загальної середньої освіти відповідно до їх можливостей, здібностей з урахуванням особливостей розвитку.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</si>
  <si>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умов для надання повної загальної середньої освіти хлопцям і дівчатам, які потребують корекції фізичного та/або розумого розвитку.</t>
    </r>
  </si>
  <si>
    <t> 8.Завдання бюджетної програми:</t>
  </si>
  <si>
    <t>Завдання</t>
  </si>
  <si>
    <t>Забезпечити рівні можливості для отримання повної загальної середньої освіти та реабілітаційних послуг дівчатами та хлопцями, які потребують корекції фізичного та/або розумого розвитку, з урахуванням нозології захворювання.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</si>
  <si>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</si>
  <si>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</si>
  <si>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</si>
  <si>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</si>
  <si>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</si>
  <si>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</si>
  <si>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</si>
  <si>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</si>
  <si>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</si>
  <si>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</si>
  <si>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</si>
  <si>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</si>
  <si>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</si>
  <si>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</si>
  <si>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</si>
  <si>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</si>
  <si>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</si>
  <si>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</si>
  <si>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</si>
  <si>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</si>
  <si>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</si>
  <si>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</si>
  <si>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</si>
  <si>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</si>
  <si>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</si>
  <si>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</si>
  <si>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</si>
  <si>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</si>
  <si>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</si>
  <si>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</si>
  <si>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</si>
  <si>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</si>
  <si>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Розрахунок</t>
  </si>
  <si>
    <t>Вартість харчування одного здобувача освіти</t>
  </si>
  <si>
    <t>грн</t>
  </si>
  <si>
    <t>Кількість закладів, в яких будуть проведені поточні ремонти</t>
  </si>
  <si>
    <t>Рішення сесії від 28.03.2023 року № 8
рішення сесії від 28.07.2023 року № 7 рішення сесії від 15.09.2023 року № 8</t>
  </si>
  <si>
    <t>Кількість закладів, в яких буде впроваджено заходи з енергозбереження, підвищення термомодернізації будівель та з метою підготовки до проведення опалювального сезону</t>
  </si>
  <si>
    <t>Рішення сесії Хмельницької міської ради від 28.03.2023 року № 8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</si>
  <si>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</si>
  <si>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</si>
  <si>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</si>
  <si>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</si>
  <si>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один заклад на виконання поточних ремонтів</t>
  </si>
  <si>
    <t>Середні витрати на один заклад на виконання заходів з енергозбереження, підвищення термомодернізації будівель та з метою підготовки до проведення опалювального сезону</t>
  </si>
  <si>
    <t>якості</t>
  </si>
  <si>
    <t>Відсоток учнів, які закінчили школу</t>
  </si>
  <si>
    <t>%</t>
  </si>
  <si>
    <t>Звітність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</si>
  <si>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</si>
  <si>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</si>
  <si>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</si>
  <si>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</si>
  <si>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</si>
  <si>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</si>
  <si>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</si>
  <si>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</si>
  <si>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</si>
  <si>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</si>
  <si>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</si>
  <si>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24 листопада 2023 року № 225</t>
    </r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</si>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</sst>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#,##0.0\ _₴"/>
    <numFmt numFmtId="167" formatCode="0.0"/>
  </numFmts>
  <fonts count="23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9" fillId="0" borderId="0"/>
    <xf numFmtId="0" fontId="1" fillId="0" borderId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 shrinkToFit="1"/>
    </xf>
    <xf numFmtId="1" fontId="15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1" fillId="0" borderId="0" xfId="1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0" fontId="0" fillId="0" borderId="0" xfId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 shrinkToFi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167" fontId="2" fillId="0" borderId="3" xfId="0" applyNumberFormat="1" applyFont="1" applyFill="1" applyBorder="1" applyAlignment="1">
      <alignment horizontal="center" vertical="center" wrapText="1" shrinkToFit="1"/>
    </xf>
    <xf numFmtId="167" fontId="2" fillId="0" borderId="5" xfId="0" applyNumberFormat="1" applyFont="1" applyFill="1" applyBorder="1" applyAlignment="1">
      <alignment horizontal="center" vertical="center" wrapText="1" shrinkToFit="1"/>
    </xf>
    <xf numFmtId="167" fontId="2" fillId="0" borderId="2" xfId="0" applyNumberFormat="1" applyFont="1" applyFill="1" applyBorder="1" applyAlignment="1">
      <alignment horizontal="center" vertical="center" wrapText="1" shrinkToFi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3" fontId="8" fillId="0" borderId="3" xfId="0" applyNumberFormat="1" applyFont="1" applyFill="1" applyBorder="1" applyAlignment="1">
      <alignment horizontal="center" vertical="center" wrapText="1" shrinkToFit="1"/>
    </xf>
    <xf numFmtId="3" fontId="8" fillId="0" borderId="5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1" fontId="8" fillId="0" borderId="5" xfId="0" applyNumberFormat="1" applyFont="1" applyFill="1" applyBorder="1" applyAlignment="1">
      <alignment horizontal="center" vertical="center" wrapText="1" shrinkToFi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0" fontId="2" fillId="0" borderId="2" xfId="1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U103"/>
  <sheetViews>
    <sheetView tabSelected="1" view="pageBreakPreview" zoomScale="80" zoomScaleNormal="80" zoomScaleSheetLayoutView="80" workbookViewId="0">
      <selection activeCell="B101" sqref="B101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9.1640625" style="1" customWidth="1"/>
    <col min="13" max="13" width="17.33203125" style="1" customWidth="1"/>
    <col min="14" max="15" width="13" style="1" bestFit="1" customWidth="1"/>
    <col min="16" max="16" width="15.1640625" style="1" customWidth="1"/>
    <col min="17" max="17" width="10.5" style="1" customWidth="1"/>
    <col min="18" max="18" width="13" style="1" customWidth="1"/>
    <col min="19" max="20" width="9.33203125" style="1"/>
    <col min="21" max="21" width="17.6640625" style="1" customWidth="1"/>
    <col min="22" max="16384" width="9.33203125" style="1"/>
  </cols>
  <sheetData>
    <row r="1" spans="1:11" ht="93.2" customHeight="1" x14ac:dyDescent="0.2">
      <c r="B1" s="2"/>
      <c r="C1" s="2"/>
      <c r="D1" s="2"/>
      <c r="E1" s="2"/>
      <c r="F1" s="2"/>
      <c r="G1" s="106" t="s">
        <v>0</v>
      </c>
      <c r="H1" s="107"/>
      <c r="I1" s="107"/>
      <c r="J1" s="107"/>
      <c r="K1" s="107"/>
    </row>
    <row r="2" spans="1:11" ht="122.25" customHeight="1" x14ac:dyDescent="0.2">
      <c r="B2" s="2"/>
      <c r="C2" s="2"/>
      <c r="D2" s="2"/>
      <c r="E2" s="2"/>
      <c r="F2" s="2"/>
      <c r="G2" s="108" t="s">
        <v>114</v>
      </c>
      <c r="H2" s="108"/>
      <c r="I2" s="108"/>
      <c r="J2" s="108"/>
      <c r="K2" s="108"/>
    </row>
    <row r="3" spans="1:11" ht="37.5" customHeight="1" x14ac:dyDescent="0.2">
      <c r="A3" s="109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ht="123" customHeight="1" x14ac:dyDescent="0.2">
      <c r="A4" s="3" t="s">
        <v>2</v>
      </c>
      <c r="B4" s="103" t="s">
        <v>3</v>
      </c>
      <c r="C4" s="103"/>
      <c r="D4" s="103"/>
      <c r="E4" s="103"/>
      <c r="F4" s="103"/>
      <c r="G4" s="102" t="s">
        <v>4</v>
      </c>
      <c r="H4" s="102"/>
      <c r="I4" s="102"/>
      <c r="J4" s="102"/>
      <c r="K4" s="102"/>
    </row>
    <row r="5" spans="1:11" ht="122.25" customHeight="1" x14ac:dyDescent="0.2">
      <c r="A5" s="4" t="s">
        <v>5</v>
      </c>
      <c r="B5" s="103" t="s">
        <v>6</v>
      </c>
      <c r="C5" s="103"/>
      <c r="D5" s="103"/>
      <c r="E5" s="103"/>
      <c r="F5" s="103"/>
      <c r="G5" s="103" t="s">
        <v>7</v>
      </c>
      <c r="H5" s="103"/>
      <c r="I5" s="103"/>
      <c r="J5" s="103"/>
      <c r="K5" s="103"/>
    </row>
    <row r="6" spans="1:11" ht="169.5" customHeight="1" x14ac:dyDescent="0.2">
      <c r="A6" s="4" t="s">
        <v>8</v>
      </c>
      <c r="B6" s="102" t="s">
        <v>9</v>
      </c>
      <c r="C6" s="103"/>
      <c r="D6" s="5" t="s">
        <v>10</v>
      </c>
      <c r="E6" s="104" t="s">
        <v>11</v>
      </c>
      <c r="F6" s="102"/>
      <c r="G6" s="102" t="s">
        <v>12</v>
      </c>
      <c r="H6" s="103"/>
      <c r="I6" s="103"/>
      <c r="J6" s="103"/>
      <c r="K6" s="103"/>
    </row>
    <row r="7" spans="1:11" ht="21.75" customHeight="1" x14ac:dyDescent="0.2">
      <c r="A7" s="99" t="s">
        <v>13</v>
      </c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11" ht="19.5" customHeight="1" x14ac:dyDescent="0.2">
      <c r="A8" s="105" t="s">
        <v>14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s="6" customFormat="1" ht="21.2" customHeight="1" x14ac:dyDescent="0.2">
      <c r="A9" s="96" t="s">
        <v>15</v>
      </c>
      <c r="B9" s="96"/>
      <c r="C9" s="96"/>
      <c r="D9" s="96"/>
      <c r="E9" s="96"/>
      <c r="F9" s="96"/>
      <c r="G9" s="96"/>
      <c r="H9" s="96"/>
      <c r="I9" s="96"/>
      <c r="J9" s="96"/>
      <c r="K9" s="96"/>
    </row>
    <row r="10" spans="1:11" s="6" customFormat="1" ht="21.2" customHeight="1" x14ac:dyDescent="0.2">
      <c r="A10" s="96" t="s">
        <v>16</v>
      </c>
      <c r="B10" s="96"/>
      <c r="C10" s="96"/>
      <c r="D10" s="96"/>
      <c r="E10" s="96"/>
      <c r="F10" s="96"/>
      <c r="G10" s="96"/>
      <c r="H10" s="96"/>
      <c r="I10" s="96"/>
      <c r="J10" s="7"/>
      <c r="K10" s="7"/>
    </row>
    <row r="11" spans="1:11" s="6" customFormat="1" ht="21.2" customHeight="1" x14ac:dyDescent="0.2">
      <c r="A11" s="96" t="s">
        <v>17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</row>
    <row r="12" spans="1:11" s="6" customFormat="1" ht="21.2" customHeight="1" x14ac:dyDescent="0.2">
      <c r="A12" s="96" t="s">
        <v>18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spans="1:11" s="6" customFormat="1" ht="21.2" customHeight="1" x14ac:dyDescent="0.2">
      <c r="A13" s="96" t="s">
        <v>19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</row>
    <row r="14" spans="1:11" s="6" customFormat="1" ht="21.2" customHeight="1" x14ac:dyDescent="0.2">
      <c r="A14" s="96" t="s">
        <v>20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</row>
    <row r="15" spans="1:11" s="6" customFormat="1" ht="39.75" customHeight="1" x14ac:dyDescent="0.2">
      <c r="A15" s="96" t="s">
        <v>21</v>
      </c>
      <c r="B15" s="96"/>
      <c r="C15" s="96"/>
      <c r="D15" s="96"/>
      <c r="E15" s="96"/>
      <c r="F15" s="96"/>
      <c r="G15" s="96"/>
      <c r="H15" s="96"/>
      <c r="I15" s="96"/>
      <c r="J15" s="96"/>
      <c r="K15" s="7"/>
    </row>
    <row r="16" spans="1:11" s="6" customFormat="1" ht="33.75" customHeight="1" x14ac:dyDescent="0.2">
      <c r="A16" s="96" t="s">
        <v>22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</row>
    <row r="17" spans="1:11" s="6" customFormat="1" ht="37.5" customHeight="1" x14ac:dyDescent="0.2">
      <c r="A17" s="96" t="s">
        <v>23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</row>
    <row r="18" spans="1:11" s="6" customFormat="1" ht="30.75" customHeight="1" x14ac:dyDescent="0.2">
      <c r="A18" s="96" t="s">
        <v>24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</row>
    <row r="19" spans="1:11" s="6" customFormat="1" ht="40.9" customHeight="1" x14ac:dyDescent="0.2">
      <c r="A19" s="96" t="s">
        <v>25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</row>
    <row r="20" spans="1:11" s="6" customFormat="1" ht="36" customHeight="1" x14ac:dyDescent="0.2">
      <c r="A20" s="95" t="s">
        <v>26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 s="6" customFormat="1" ht="23.25" customHeight="1" x14ac:dyDescent="0.2">
      <c r="A21" s="95" t="s">
        <v>27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 s="6" customFormat="1" ht="39.75" customHeight="1" x14ac:dyDescent="0.2">
      <c r="A22" s="95" t="s">
        <v>28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</row>
    <row r="23" spans="1:11" s="6" customFormat="1" ht="17.45" customHeight="1" x14ac:dyDescent="0.2">
      <c r="A23" s="95" t="s">
        <v>29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</row>
    <row r="24" spans="1:11" s="6" customFormat="1" ht="36" customHeight="1" x14ac:dyDescent="0.2">
      <c r="A24" s="95" t="s">
        <v>30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</row>
    <row r="25" spans="1:11" s="6" customFormat="1" ht="20.25" customHeight="1" x14ac:dyDescent="0.2">
      <c r="A25" s="96" t="s">
        <v>31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</row>
    <row r="26" spans="1:11" s="6" customFormat="1" ht="36.75" customHeight="1" x14ac:dyDescent="0.2">
      <c r="A26" s="96" t="s">
        <v>32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</row>
    <row r="27" spans="1:11" s="6" customFormat="1" ht="17.45" customHeight="1" x14ac:dyDescent="0.2">
      <c r="A27" s="98" t="s">
        <v>33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</row>
    <row r="28" spans="1:11" s="6" customFormat="1" ht="32.25" customHeight="1" x14ac:dyDescent="0.2">
      <c r="A28" s="96" t="s">
        <v>34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</row>
    <row r="29" spans="1:11" s="6" customFormat="1" ht="32.25" customHeight="1" x14ac:dyDescent="0.2">
      <c r="A29" s="96" t="s">
        <v>35</v>
      </c>
      <c r="B29" s="96"/>
      <c r="C29" s="96"/>
      <c r="D29" s="96"/>
      <c r="E29" s="96"/>
      <c r="F29" s="96"/>
      <c r="G29" s="96"/>
      <c r="H29" s="96"/>
      <c r="I29" s="96"/>
      <c r="J29" s="96"/>
      <c r="K29" s="7"/>
    </row>
    <row r="30" spans="1:11" s="6" customFormat="1" ht="38.25" customHeight="1" x14ac:dyDescent="0.2">
      <c r="A30" s="96" t="s">
        <v>36</v>
      </c>
      <c r="B30" s="96"/>
      <c r="C30" s="96"/>
      <c r="D30" s="96"/>
      <c r="E30" s="96"/>
      <c r="F30" s="96"/>
      <c r="G30" s="96"/>
      <c r="H30" s="96"/>
      <c r="I30" s="96"/>
      <c r="J30" s="96"/>
      <c r="K30" s="7"/>
    </row>
    <row r="31" spans="1:11" s="6" customFormat="1" ht="33.75" customHeight="1" x14ac:dyDescent="0.2">
      <c r="A31" s="95" t="s">
        <v>37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</row>
    <row r="32" spans="1:11" s="6" customFormat="1" ht="34.5" customHeight="1" x14ac:dyDescent="0.2">
      <c r="A32" s="95" t="s">
        <v>38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</row>
    <row r="33" spans="1:11" s="6" customFormat="1" ht="19.5" customHeight="1" x14ac:dyDescent="0.2">
      <c r="A33" s="95" t="s">
        <v>39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</row>
    <row r="34" spans="1:11" s="6" customFormat="1" ht="36" customHeight="1" x14ac:dyDescent="0.2">
      <c r="A34" s="95" t="s">
        <v>40</v>
      </c>
      <c r="B34" s="95"/>
      <c r="C34" s="95"/>
      <c r="D34" s="95"/>
      <c r="E34" s="95"/>
      <c r="F34" s="95"/>
      <c r="G34" s="95"/>
      <c r="H34" s="95"/>
      <c r="I34" s="95"/>
      <c r="J34" s="95"/>
      <c r="K34" s="8"/>
    </row>
    <row r="35" spans="1:11" s="6" customFormat="1" ht="15.75" customHeight="1" x14ac:dyDescent="0.2">
      <c r="A35" s="96" t="s">
        <v>41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</row>
    <row r="36" spans="1:11" s="6" customFormat="1" ht="30.75" customHeight="1" x14ac:dyDescent="0.2">
      <c r="A36" s="97" t="s">
        <v>42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</row>
    <row r="37" spans="1:11" s="6" customFormat="1" ht="21.75" customHeight="1" x14ac:dyDescent="0.2">
      <c r="A37" s="97" t="s">
        <v>43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</row>
    <row r="38" spans="1:11" s="6" customFormat="1" ht="20.45" customHeight="1" x14ac:dyDescent="0.2">
      <c r="A38" s="97" t="s">
        <v>44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</row>
    <row r="39" spans="1:11" s="6" customFormat="1" ht="20.45" customHeight="1" x14ac:dyDescent="0.2">
      <c r="A39" s="97" t="s">
        <v>45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</row>
    <row r="40" spans="1:11" ht="23.25" customHeight="1" x14ac:dyDescent="0.2">
      <c r="A40" s="80" t="s">
        <v>46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</row>
    <row r="41" spans="1:11" ht="1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8" customHeight="1" x14ac:dyDescent="0.2">
      <c r="A42" s="9" t="s">
        <v>47</v>
      </c>
      <c r="B42" s="81" t="s">
        <v>48</v>
      </c>
      <c r="C42" s="81"/>
      <c r="D42" s="81"/>
      <c r="E42" s="81"/>
      <c r="F42" s="81"/>
      <c r="G42" s="81"/>
      <c r="H42" s="81"/>
      <c r="I42" s="10"/>
      <c r="J42" s="10"/>
      <c r="K42" s="10"/>
    </row>
    <row r="43" spans="1:11" ht="51.75" customHeight="1" x14ac:dyDescent="0.2">
      <c r="A43" s="11">
        <v>1</v>
      </c>
      <c r="B43" s="49" t="s">
        <v>49</v>
      </c>
      <c r="C43" s="49"/>
      <c r="D43" s="49"/>
      <c r="E43" s="49"/>
      <c r="F43" s="49"/>
      <c r="G43" s="49"/>
      <c r="H43" s="49"/>
      <c r="I43" s="10"/>
      <c r="J43" s="10"/>
      <c r="K43" s="10"/>
    </row>
    <row r="44" spans="1:11" ht="12.2" customHeight="1" x14ac:dyDescent="0.2">
      <c r="A44" s="12"/>
      <c r="B44" s="3"/>
      <c r="C44" s="3"/>
      <c r="D44" s="3"/>
      <c r="E44" s="3"/>
      <c r="F44" s="3"/>
      <c r="G44" s="3"/>
      <c r="H44" s="3"/>
      <c r="I44" s="10"/>
      <c r="J44" s="10"/>
      <c r="K44" s="10"/>
    </row>
    <row r="45" spans="1:11" ht="23.25" customHeight="1" x14ac:dyDescent="0.2">
      <c r="A45" s="80" t="s">
        <v>50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</row>
    <row r="46" spans="1:11" ht="6.7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ht="19.5" customHeight="1" x14ac:dyDescent="0.2">
      <c r="A47" s="80" t="s">
        <v>51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</row>
    <row r="48" spans="1:11" ht="9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21" ht="23.25" customHeight="1" x14ac:dyDescent="0.2">
      <c r="A49" s="9" t="s">
        <v>47</v>
      </c>
      <c r="B49" s="81" t="s">
        <v>52</v>
      </c>
      <c r="C49" s="81"/>
      <c r="D49" s="81"/>
      <c r="E49" s="81"/>
      <c r="F49" s="81"/>
      <c r="G49" s="81"/>
      <c r="H49" s="81"/>
      <c r="I49" s="10"/>
      <c r="J49" s="10"/>
      <c r="K49" s="10"/>
    </row>
    <row r="50" spans="1:21" ht="55.5" customHeight="1" x14ac:dyDescent="0.2">
      <c r="A50" s="13">
        <v>1</v>
      </c>
      <c r="B50" s="64" t="s">
        <v>53</v>
      </c>
      <c r="C50" s="83"/>
      <c r="D50" s="83"/>
      <c r="E50" s="83"/>
      <c r="F50" s="83"/>
      <c r="G50" s="83"/>
      <c r="H50" s="65"/>
      <c r="I50" s="10"/>
      <c r="J50" s="10"/>
      <c r="K50" s="10"/>
    </row>
    <row r="51" spans="1:21" ht="23.2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21" ht="15.75" x14ac:dyDescent="0.2">
      <c r="A52" s="80" t="s">
        <v>54</v>
      </c>
      <c r="B52" s="80"/>
      <c r="C52" s="80"/>
      <c r="D52" s="80"/>
      <c r="E52" s="80"/>
      <c r="F52" s="80"/>
      <c r="G52" s="80"/>
      <c r="H52" s="80"/>
      <c r="I52" s="10"/>
      <c r="J52" s="10"/>
      <c r="K52" s="10"/>
    </row>
    <row r="53" spans="1:21" ht="15.75" x14ac:dyDescent="0.2">
      <c r="A53" s="93" t="s">
        <v>55</v>
      </c>
      <c r="B53" s="93"/>
      <c r="C53" s="93"/>
      <c r="D53" s="93"/>
      <c r="E53" s="93"/>
      <c r="F53" s="93"/>
      <c r="G53" s="93"/>
      <c r="H53" s="93"/>
      <c r="I53" s="93"/>
      <c r="J53" s="4"/>
      <c r="K53" s="4"/>
    </row>
    <row r="54" spans="1:21" s="17" customFormat="1" ht="27" customHeight="1" x14ac:dyDescent="0.2">
      <c r="A54" s="14" t="s">
        <v>47</v>
      </c>
      <c r="B54" s="81" t="s">
        <v>56</v>
      </c>
      <c r="C54" s="81"/>
      <c r="D54" s="81" t="s">
        <v>57</v>
      </c>
      <c r="E54" s="81"/>
      <c r="F54" s="81" t="s">
        <v>58</v>
      </c>
      <c r="G54" s="81"/>
      <c r="H54" s="81" t="s">
        <v>59</v>
      </c>
      <c r="I54" s="81"/>
      <c r="J54" s="15"/>
      <c r="K54" s="16"/>
    </row>
    <row r="55" spans="1:21" ht="24.75" customHeight="1" x14ac:dyDescent="0.2">
      <c r="A55" s="18">
        <v>1</v>
      </c>
      <c r="B55" s="82">
        <v>2</v>
      </c>
      <c r="C55" s="82"/>
      <c r="D55" s="82">
        <v>3</v>
      </c>
      <c r="E55" s="82"/>
      <c r="F55" s="82">
        <v>4</v>
      </c>
      <c r="G55" s="82"/>
      <c r="H55" s="82">
        <v>6</v>
      </c>
      <c r="I55" s="82"/>
      <c r="J55" s="19"/>
      <c r="K55" s="10"/>
    </row>
    <row r="56" spans="1:21" ht="44.45" customHeight="1" x14ac:dyDescent="0.2">
      <c r="A56" s="20">
        <v>1</v>
      </c>
      <c r="B56" s="49" t="s">
        <v>60</v>
      </c>
      <c r="C56" s="49"/>
      <c r="D56" s="91">
        <f>27971719+405237+270802+16998+16600-2619895</f>
        <v>26061461</v>
      </c>
      <c r="E56" s="91"/>
      <c r="F56" s="91">
        <v>155000</v>
      </c>
      <c r="G56" s="91"/>
      <c r="H56" s="91">
        <f>D56+F56</f>
        <v>26216461</v>
      </c>
      <c r="I56" s="91"/>
      <c r="J56" s="21"/>
      <c r="K56" s="10"/>
    </row>
    <row r="57" spans="1:21" ht="45" customHeight="1" x14ac:dyDescent="0.2">
      <c r="A57" s="20">
        <v>2</v>
      </c>
      <c r="B57" s="49" t="s">
        <v>61</v>
      </c>
      <c r="C57" s="49"/>
      <c r="D57" s="91">
        <f>657580+224100</f>
        <v>881680</v>
      </c>
      <c r="E57" s="91"/>
      <c r="F57" s="91">
        <v>0</v>
      </c>
      <c r="G57" s="91"/>
      <c r="H57" s="91">
        <f>D57+F57</f>
        <v>881680</v>
      </c>
      <c r="I57" s="91"/>
      <c r="J57" s="21"/>
      <c r="K57" s="10"/>
      <c r="P57" s="89"/>
      <c r="Q57" s="89"/>
      <c r="R57" s="89"/>
      <c r="S57" s="89"/>
      <c r="T57" s="89"/>
      <c r="U57" s="89"/>
    </row>
    <row r="58" spans="1:21" ht="48.75" customHeight="1" x14ac:dyDescent="0.2">
      <c r="A58" s="20">
        <v>3</v>
      </c>
      <c r="B58" s="90" t="s">
        <v>62</v>
      </c>
      <c r="C58" s="90"/>
      <c r="D58" s="91">
        <v>0</v>
      </c>
      <c r="E58" s="91"/>
      <c r="F58" s="91">
        <f>360000+200000+75000-315360</f>
        <v>319640</v>
      </c>
      <c r="G58" s="91"/>
      <c r="H58" s="91">
        <f>D58+F58</f>
        <v>319640</v>
      </c>
      <c r="I58" s="91"/>
      <c r="J58" s="21"/>
      <c r="K58" s="10"/>
      <c r="P58" s="40"/>
      <c r="Q58" s="40"/>
      <c r="R58" s="40"/>
      <c r="S58" s="40"/>
      <c r="T58" s="40"/>
      <c r="U58" s="40"/>
    </row>
    <row r="59" spans="1:21" ht="21.2" customHeight="1" x14ac:dyDescent="0.2">
      <c r="A59" s="92" t="s">
        <v>63</v>
      </c>
      <c r="B59" s="92"/>
      <c r="C59" s="92"/>
      <c r="D59" s="91">
        <f>SUM(D56:D57)</f>
        <v>26943141</v>
      </c>
      <c r="E59" s="91"/>
      <c r="F59" s="91">
        <f>SUM(F56:F58)</f>
        <v>474640</v>
      </c>
      <c r="G59" s="91"/>
      <c r="H59" s="91">
        <f>SUM(H56:H58)</f>
        <v>27417781</v>
      </c>
      <c r="I59" s="91"/>
      <c r="J59" s="10"/>
      <c r="K59" s="10"/>
      <c r="P59" s="88"/>
      <c r="Q59" s="88"/>
      <c r="R59" s="88"/>
      <c r="S59" s="88"/>
      <c r="T59" s="88"/>
      <c r="U59" s="88"/>
    </row>
    <row r="60" spans="1:21" ht="15.75" x14ac:dyDescent="0.2">
      <c r="A60" s="10"/>
      <c r="B60" s="3"/>
      <c r="C60" s="10"/>
      <c r="D60" s="22"/>
      <c r="E60" s="22"/>
      <c r="F60" s="22"/>
      <c r="G60" s="22"/>
      <c r="H60" s="22"/>
      <c r="I60" s="22"/>
      <c r="J60" s="10"/>
      <c r="K60" s="10"/>
      <c r="P60" s="88"/>
      <c r="Q60" s="88"/>
      <c r="R60" s="88"/>
      <c r="S60" s="88"/>
      <c r="T60" s="88"/>
      <c r="U60" s="88"/>
    </row>
    <row r="61" spans="1:21" ht="15.75" x14ac:dyDescent="0.2">
      <c r="I61" s="10"/>
      <c r="J61" s="10"/>
      <c r="K61" s="10"/>
    </row>
    <row r="62" spans="1:21" ht="16.5" customHeight="1" x14ac:dyDescent="0.2">
      <c r="A62" s="80" t="s">
        <v>64</v>
      </c>
      <c r="B62" s="80"/>
      <c r="C62" s="80"/>
      <c r="D62" s="80"/>
      <c r="E62" s="80"/>
      <c r="F62" s="80"/>
      <c r="G62" s="80"/>
      <c r="H62" s="80"/>
      <c r="I62" s="23"/>
      <c r="J62" s="4"/>
      <c r="K62" s="4"/>
    </row>
    <row r="63" spans="1:21" ht="24" customHeight="1" x14ac:dyDescent="0.2">
      <c r="A63" s="81" t="s">
        <v>65</v>
      </c>
      <c r="B63" s="81"/>
      <c r="C63" s="81"/>
      <c r="D63" s="81" t="s">
        <v>57</v>
      </c>
      <c r="E63" s="81"/>
      <c r="F63" s="81" t="s">
        <v>58</v>
      </c>
      <c r="G63" s="81"/>
      <c r="H63" s="81" t="s">
        <v>59</v>
      </c>
      <c r="I63" s="81"/>
      <c r="J63" s="10"/>
      <c r="K63" s="10"/>
    </row>
    <row r="64" spans="1:21" ht="16.5" customHeight="1" x14ac:dyDescent="0.2">
      <c r="A64" s="82">
        <v>1</v>
      </c>
      <c r="B64" s="82"/>
      <c r="C64" s="82"/>
      <c r="D64" s="82">
        <v>2</v>
      </c>
      <c r="E64" s="82"/>
      <c r="F64" s="82">
        <v>3</v>
      </c>
      <c r="G64" s="82"/>
      <c r="H64" s="82">
        <v>4</v>
      </c>
      <c r="I64" s="82"/>
      <c r="J64" s="10"/>
      <c r="K64" s="10"/>
    </row>
    <row r="65" spans="1:11" ht="36.75" customHeight="1" x14ac:dyDescent="0.2">
      <c r="A65" s="64" t="s">
        <v>66</v>
      </c>
      <c r="B65" s="83"/>
      <c r="C65" s="65"/>
      <c r="D65" s="84">
        <f>D59</f>
        <v>26943141</v>
      </c>
      <c r="E65" s="84"/>
      <c r="F65" s="84">
        <f>F59</f>
        <v>474640</v>
      </c>
      <c r="G65" s="84"/>
      <c r="H65" s="84">
        <f>F65+D65</f>
        <v>27417781</v>
      </c>
      <c r="I65" s="84"/>
      <c r="J65" s="10"/>
      <c r="K65" s="10"/>
    </row>
    <row r="66" spans="1:11" ht="17.45" customHeight="1" x14ac:dyDescent="0.2">
      <c r="A66" s="85" t="s">
        <v>63</v>
      </c>
      <c r="B66" s="86"/>
      <c r="C66" s="86"/>
      <c r="D66" s="87">
        <f>D65</f>
        <v>26943141</v>
      </c>
      <c r="E66" s="87"/>
      <c r="F66" s="87">
        <f>F65</f>
        <v>474640</v>
      </c>
      <c r="G66" s="87"/>
      <c r="H66" s="87">
        <f>H65</f>
        <v>27417781</v>
      </c>
      <c r="I66" s="87"/>
      <c r="J66" s="10"/>
      <c r="K66" s="10"/>
    </row>
    <row r="67" spans="1:11" ht="6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ht="17.45" customHeight="1" x14ac:dyDescent="0.2">
      <c r="A68" s="80" t="s">
        <v>67</v>
      </c>
      <c r="B68" s="80"/>
      <c r="C68" s="80"/>
      <c r="D68" s="80"/>
      <c r="E68" s="80"/>
      <c r="F68" s="80"/>
      <c r="G68" s="80"/>
      <c r="H68" s="80"/>
      <c r="I68" s="10"/>
      <c r="J68" s="10"/>
      <c r="K68" s="10"/>
    </row>
    <row r="69" spans="1:11" ht="30.75" customHeight="1" x14ac:dyDescent="0.2">
      <c r="A69" s="14" t="s">
        <v>47</v>
      </c>
      <c r="B69" s="14" t="s">
        <v>68</v>
      </c>
      <c r="C69" s="14" t="s">
        <v>69</v>
      </c>
      <c r="D69" s="81" t="s">
        <v>70</v>
      </c>
      <c r="E69" s="81"/>
      <c r="F69" s="81" t="s">
        <v>57</v>
      </c>
      <c r="G69" s="81"/>
      <c r="H69" s="81" t="s">
        <v>58</v>
      </c>
      <c r="I69" s="81"/>
      <c r="J69" s="81" t="s">
        <v>59</v>
      </c>
      <c r="K69" s="81"/>
    </row>
    <row r="70" spans="1:11" s="17" customFormat="1" ht="21.95" customHeight="1" x14ac:dyDescent="0.2">
      <c r="A70" s="18">
        <v>1</v>
      </c>
      <c r="B70" s="18">
        <v>2</v>
      </c>
      <c r="C70" s="18">
        <v>3</v>
      </c>
      <c r="D70" s="82">
        <v>4</v>
      </c>
      <c r="E70" s="82"/>
      <c r="F70" s="82">
        <v>5</v>
      </c>
      <c r="G70" s="82"/>
      <c r="H70" s="82">
        <v>6</v>
      </c>
      <c r="I70" s="82"/>
      <c r="J70" s="82">
        <v>7</v>
      </c>
      <c r="K70" s="54"/>
    </row>
    <row r="71" spans="1:11" ht="21.95" customHeight="1" x14ac:dyDescent="0.2">
      <c r="A71" s="20">
        <v>1</v>
      </c>
      <c r="B71" s="24" t="s">
        <v>71</v>
      </c>
      <c r="C71" s="25"/>
      <c r="D71" s="54"/>
      <c r="E71" s="54"/>
      <c r="F71" s="54"/>
      <c r="G71" s="54"/>
      <c r="H71" s="54"/>
      <c r="I71" s="54"/>
      <c r="J71" s="54"/>
      <c r="K71" s="54"/>
    </row>
    <row r="72" spans="1:11" ht="36" customHeight="1" x14ac:dyDescent="0.2">
      <c r="A72" s="26"/>
      <c r="B72" s="27" t="s">
        <v>72</v>
      </c>
      <c r="C72" s="27" t="s">
        <v>73</v>
      </c>
      <c r="D72" s="49" t="s">
        <v>74</v>
      </c>
      <c r="E72" s="49"/>
      <c r="F72" s="53">
        <v>2</v>
      </c>
      <c r="G72" s="53"/>
      <c r="H72" s="54"/>
      <c r="I72" s="54"/>
      <c r="J72" s="53">
        <f t="shared" ref="J72:J77" si="0">F72+H72</f>
        <v>2</v>
      </c>
      <c r="K72" s="53"/>
    </row>
    <row r="73" spans="1:11" ht="35.85" customHeight="1" x14ac:dyDescent="0.2">
      <c r="A73" s="26"/>
      <c r="B73" s="27" t="s">
        <v>75</v>
      </c>
      <c r="C73" s="27" t="s">
        <v>73</v>
      </c>
      <c r="D73" s="49" t="s">
        <v>74</v>
      </c>
      <c r="E73" s="49"/>
      <c r="F73" s="53">
        <v>18</v>
      </c>
      <c r="G73" s="53"/>
      <c r="H73" s="54"/>
      <c r="I73" s="54"/>
      <c r="J73" s="53">
        <f t="shared" si="0"/>
        <v>18</v>
      </c>
      <c r="K73" s="53"/>
    </row>
    <row r="74" spans="1:11" s="30" customFormat="1" ht="51" customHeight="1" x14ac:dyDescent="0.2">
      <c r="A74" s="28"/>
      <c r="B74" s="29" t="s">
        <v>76</v>
      </c>
      <c r="C74" s="29" t="s">
        <v>73</v>
      </c>
      <c r="D74" s="77" t="s">
        <v>77</v>
      </c>
      <c r="E74" s="77"/>
      <c r="F74" s="78">
        <v>114.15</v>
      </c>
      <c r="G74" s="79"/>
      <c r="H74" s="78"/>
      <c r="I74" s="79"/>
      <c r="J74" s="78">
        <f t="shared" si="0"/>
        <v>114.15</v>
      </c>
      <c r="K74" s="79"/>
    </row>
    <row r="75" spans="1:11" s="30" customFormat="1" ht="23.25" customHeight="1" x14ac:dyDescent="0.2">
      <c r="A75" s="28"/>
      <c r="B75" s="29" t="s">
        <v>78</v>
      </c>
      <c r="C75" s="29" t="s">
        <v>73</v>
      </c>
      <c r="D75" s="77" t="s">
        <v>77</v>
      </c>
      <c r="E75" s="77"/>
      <c r="F75" s="78">
        <v>80.650000000000006</v>
      </c>
      <c r="G75" s="79"/>
      <c r="H75" s="78"/>
      <c r="I75" s="79"/>
      <c r="J75" s="78">
        <f t="shared" si="0"/>
        <v>80.650000000000006</v>
      </c>
      <c r="K75" s="79"/>
    </row>
    <row r="76" spans="1:11" s="30" customFormat="1" ht="24" customHeight="1" x14ac:dyDescent="0.2">
      <c r="A76" s="28"/>
      <c r="B76" s="29" t="s">
        <v>79</v>
      </c>
      <c r="C76" s="29" t="s">
        <v>73</v>
      </c>
      <c r="D76" s="77" t="s">
        <v>77</v>
      </c>
      <c r="E76" s="77"/>
      <c r="F76" s="78">
        <v>12.5</v>
      </c>
      <c r="G76" s="79"/>
      <c r="H76" s="78"/>
      <c r="I76" s="79"/>
      <c r="J76" s="78">
        <f t="shared" si="0"/>
        <v>12.5</v>
      </c>
      <c r="K76" s="79"/>
    </row>
    <row r="77" spans="1:11" s="30" customFormat="1" ht="19.5" customHeight="1" x14ac:dyDescent="0.2">
      <c r="A77" s="28"/>
      <c r="B77" s="29" t="s">
        <v>80</v>
      </c>
      <c r="C77" s="29" t="s">
        <v>73</v>
      </c>
      <c r="D77" s="77" t="s">
        <v>77</v>
      </c>
      <c r="E77" s="77"/>
      <c r="F77" s="78">
        <v>21</v>
      </c>
      <c r="G77" s="79"/>
      <c r="H77" s="78"/>
      <c r="I77" s="79"/>
      <c r="J77" s="78">
        <f t="shared" si="0"/>
        <v>21</v>
      </c>
      <c r="K77" s="79"/>
    </row>
    <row r="78" spans="1:11" ht="23.25" customHeight="1" x14ac:dyDescent="0.2">
      <c r="A78" s="26">
        <v>2</v>
      </c>
      <c r="B78" s="24" t="s">
        <v>81</v>
      </c>
      <c r="C78" s="27"/>
      <c r="D78" s="49"/>
      <c r="E78" s="49"/>
      <c r="F78" s="53"/>
      <c r="G78" s="53"/>
      <c r="H78" s="54"/>
      <c r="I78" s="54"/>
      <c r="J78" s="60"/>
      <c r="K78" s="61"/>
    </row>
    <row r="79" spans="1:11" ht="36" customHeight="1" x14ac:dyDescent="0.2">
      <c r="A79" s="26"/>
      <c r="B79" s="27" t="s">
        <v>82</v>
      </c>
      <c r="C79" s="27" t="s">
        <v>83</v>
      </c>
      <c r="D79" s="49" t="s">
        <v>84</v>
      </c>
      <c r="E79" s="49"/>
      <c r="F79" s="53">
        <v>142</v>
      </c>
      <c r="G79" s="53"/>
      <c r="H79" s="70"/>
      <c r="I79" s="70"/>
      <c r="J79" s="71">
        <f>F79+H79</f>
        <v>142</v>
      </c>
      <c r="K79" s="72"/>
    </row>
    <row r="80" spans="1:11" ht="36.75" customHeight="1" x14ac:dyDescent="0.2">
      <c r="A80" s="26"/>
      <c r="B80" s="27" t="s">
        <v>85</v>
      </c>
      <c r="C80" s="27" t="s">
        <v>73</v>
      </c>
      <c r="D80" s="64" t="s">
        <v>86</v>
      </c>
      <c r="E80" s="65"/>
      <c r="F80" s="73">
        <v>174</v>
      </c>
      <c r="G80" s="74"/>
      <c r="H80" s="75"/>
      <c r="I80" s="76"/>
      <c r="J80" s="73">
        <f>F80</f>
        <v>174</v>
      </c>
      <c r="K80" s="74"/>
    </row>
    <row r="81" spans="1:11" ht="42" customHeight="1" x14ac:dyDescent="0.2">
      <c r="A81" s="26"/>
      <c r="B81" s="27" t="s">
        <v>87</v>
      </c>
      <c r="C81" s="27" t="s">
        <v>88</v>
      </c>
      <c r="D81" s="64" t="s">
        <v>86</v>
      </c>
      <c r="E81" s="65"/>
      <c r="F81" s="68">
        <v>55</v>
      </c>
      <c r="G81" s="69"/>
      <c r="H81" s="68"/>
      <c r="I81" s="69"/>
      <c r="J81" s="68">
        <f>F81</f>
        <v>55</v>
      </c>
      <c r="K81" s="69"/>
    </row>
    <row r="82" spans="1:11" ht="60.75" customHeight="1" x14ac:dyDescent="0.2">
      <c r="A82" s="26"/>
      <c r="B82" s="27" t="s">
        <v>89</v>
      </c>
      <c r="C82" s="27" t="s">
        <v>88</v>
      </c>
      <c r="D82" s="64" t="s">
        <v>90</v>
      </c>
      <c r="E82" s="65"/>
      <c r="F82" s="62">
        <v>2</v>
      </c>
      <c r="G82" s="63"/>
      <c r="H82" s="60"/>
      <c r="I82" s="61"/>
      <c r="J82" s="62">
        <f>F82+H82</f>
        <v>2</v>
      </c>
      <c r="K82" s="63"/>
    </row>
    <row r="83" spans="1:11" ht="114" customHeight="1" x14ac:dyDescent="0.2">
      <c r="A83" s="26"/>
      <c r="B83" s="27" t="s">
        <v>91</v>
      </c>
      <c r="C83" s="27" t="s">
        <v>88</v>
      </c>
      <c r="D83" s="64" t="s">
        <v>92</v>
      </c>
      <c r="E83" s="65"/>
      <c r="F83" s="62">
        <v>2</v>
      </c>
      <c r="G83" s="63"/>
      <c r="H83" s="60"/>
      <c r="I83" s="61"/>
      <c r="J83" s="62">
        <f>F83+H83</f>
        <v>2</v>
      </c>
      <c r="K83" s="63"/>
    </row>
    <row r="84" spans="1:11" ht="24" customHeight="1" x14ac:dyDescent="0.2">
      <c r="A84" s="26">
        <v>3</v>
      </c>
      <c r="B84" s="24" t="s">
        <v>93</v>
      </c>
      <c r="C84" s="27"/>
      <c r="D84" s="49"/>
      <c r="E84" s="66"/>
      <c r="F84" s="67"/>
      <c r="G84" s="67"/>
      <c r="H84" s="53"/>
      <c r="I84" s="53"/>
      <c r="J84" s="53"/>
      <c r="K84" s="53"/>
    </row>
    <row r="85" spans="1:11" ht="36" customHeight="1" x14ac:dyDescent="0.2">
      <c r="A85" s="26"/>
      <c r="B85" s="27" t="s">
        <v>94</v>
      </c>
      <c r="C85" s="27" t="s">
        <v>88</v>
      </c>
      <c r="D85" s="49" t="s">
        <v>86</v>
      </c>
      <c r="E85" s="49"/>
      <c r="F85" s="60">
        <f>ROUND(D66/F79,2)</f>
        <v>189740.43</v>
      </c>
      <c r="G85" s="61"/>
      <c r="H85" s="60">
        <f>ROUND(F66/F79,2)</f>
        <v>3342.54</v>
      </c>
      <c r="I85" s="61"/>
      <c r="J85" s="60">
        <f>F85+H85</f>
        <v>193082.97</v>
      </c>
      <c r="K85" s="61"/>
    </row>
    <row r="86" spans="1:11" ht="39.75" customHeight="1" x14ac:dyDescent="0.2">
      <c r="A86" s="26"/>
      <c r="B86" s="27" t="s">
        <v>95</v>
      </c>
      <c r="C86" s="27" t="s">
        <v>83</v>
      </c>
      <c r="D86" s="49" t="s">
        <v>86</v>
      </c>
      <c r="E86" s="49"/>
      <c r="F86" s="62">
        <v>8</v>
      </c>
      <c r="G86" s="63"/>
      <c r="H86" s="60"/>
      <c r="I86" s="61"/>
      <c r="J86" s="62">
        <f>F86+H86</f>
        <v>8</v>
      </c>
      <c r="K86" s="63"/>
    </row>
    <row r="87" spans="1:11" ht="43.5" customHeight="1" x14ac:dyDescent="0.2">
      <c r="A87" s="26"/>
      <c r="B87" s="29" t="s">
        <v>96</v>
      </c>
      <c r="C87" s="27" t="s">
        <v>83</v>
      </c>
      <c r="D87" s="49" t="s">
        <v>86</v>
      </c>
      <c r="E87" s="49"/>
      <c r="F87" s="62">
        <f>F79/F75</f>
        <v>1.7606943583384995</v>
      </c>
      <c r="G87" s="63"/>
      <c r="H87" s="60"/>
      <c r="I87" s="61"/>
      <c r="J87" s="62">
        <f>F87+H87</f>
        <v>1.7606943583384995</v>
      </c>
      <c r="K87" s="63"/>
    </row>
    <row r="88" spans="1:11" ht="41.25" customHeight="1" x14ac:dyDescent="0.2">
      <c r="A88" s="26"/>
      <c r="B88" s="31" t="s">
        <v>97</v>
      </c>
      <c r="C88" s="27" t="s">
        <v>88</v>
      </c>
      <c r="D88" s="49" t="s">
        <v>86</v>
      </c>
      <c r="E88" s="49"/>
      <c r="F88" s="60">
        <v>174314.5</v>
      </c>
      <c r="G88" s="61"/>
      <c r="H88" s="60"/>
      <c r="I88" s="61"/>
      <c r="J88" s="60">
        <f>F88+H88</f>
        <v>174314.5</v>
      </c>
      <c r="K88" s="61"/>
    </row>
    <row r="89" spans="1:11" ht="100.5" customHeight="1" x14ac:dyDescent="0.2">
      <c r="A89" s="26"/>
      <c r="B89" s="31" t="s">
        <v>98</v>
      </c>
      <c r="C89" s="27" t="s">
        <v>88</v>
      </c>
      <c r="D89" s="49" t="s">
        <v>86</v>
      </c>
      <c r="E89" s="49"/>
      <c r="F89" s="60">
        <v>217007.5</v>
      </c>
      <c r="G89" s="61"/>
      <c r="H89" s="60"/>
      <c r="I89" s="61"/>
      <c r="J89" s="60">
        <f>F89+H89</f>
        <v>217007.5</v>
      </c>
      <c r="K89" s="61"/>
    </row>
    <row r="90" spans="1:11" ht="23.25" customHeight="1" x14ac:dyDescent="0.2">
      <c r="A90" s="26">
        <v>4</v>
      </c>
      <c r="B90" s="24" t="s">
        <v>99</v>
      </c>
      <c r="C90" s="27"/>
      <c r="D90" s="49"/>
      <c r="E90" s="49"/>
      <c r="F90" s="53"/>
      <c r="G90" s="53"/>
      <c r="H90" s="54"/>
      <c r="I90" s="54"/>
      <c r="J90" s="53"/>
      <c r="K90" s="53"/>
    </row>
    <row r="91" spans="1:11" ht="34.5" customHeight="1" x14ac:dyDescent="0.2">
      <c r="A91" s="26"/>
      <c r="B91" s="27" t="s">
        <v>100</v>
      </c>
      <c r="C91" s="27" t="s">
        <v>101</v>
      </c>
      <c r="D91" s="49" t="s">
        <v>102</v>
      </c>
      <c r="E91" s="49"/>
      <c r="F91" s="53">
        <v>100</v>
      </c>
      <c r="G91" s="53"/>
      <c r="H91" s="54"/>
      <c r="I91" s="54"/>
      <c r="J91" s="53">
        <f>F91+H91</f>
        <v>100</v>
      </c>
      <c r="K91" s="53"/>
    </row>
    <row r="92" spans="1:11" ht="40.700000000000003" customHeight="1" x14ac:dyDescent="0.2">
      <c r="A92" s="32"/>
      <c r="B92" s="27" t="s">
        <v>103</v>
      </c>
      <c r="C92" s="27" t="s">
        <v>101</v>
      </c>
      <c r="D92" s="49" t="s">
        <v>86</v>
      </c>
      <c r="E92" s="49"/>
      <c r="F92" s="55"/>
      <c r="G92" s="56"/>
      <c r="H92" s="57">
        <v>108.6</v>
      </c>
      <c r="I92" s="58"/>
      <c r="J92" s="59">
        <f>F92+H92</f>
        <v>108.6</v>
      </c>
      <c r="K92" s="59"/>
    </row>
    <row r="93" spans="1:11" ht="36" customHeight="1" x14ac:dyDescent="0.2">
      <c r="A93" s="25"/>
      <c r="B93" s="27" t="s">
        <v>104</v>
      </c>
      <c r="C93" s="27" t="s">
        <v>101</v>
      </c>
      <c r="D93" s="49" t="s">
        <v>86</v>
      </c>
      <c r="E93" s="49"/>
      <c r="F93" s="50">
        <v>95.3</v>
      </c>
      <c r="G93" s="51"/>
      <c r="H93" s="50"/>
      <c r="I93" s="51"/>
      <c r="J93" s="50">
        <f>F93</f>
        <v>95.3</v>
      </c>
      <c r="K93" s="51"/>
    </row>
    <row r="94" spans="1:11" s="34" customFormat="1" ht="27" customHeight="1" x14ac:dyDescent="0.25">
      <c r="A94" s="44" t="s">
        <v>105</v>
      </c>
      <c r="B94" s="44"/>
      <c r="C94" s="33"/>
      <c r="D94" s="33"/>
      <c r="E94" s="33"/>
      <c r="F94" s="33"/>
      <c r="G94" s="33"/>
      <c r="H94" s="33"/>
      <c r="I94" s="33"/>
      <c r="J94" s="33"/>
      <c r="K94" s="33"/>
    </row>
    <row r="95" spans="1:11" s="34" customFormat="1" ht="15.75" customHeight="1" x14ac:dyDescent="0.25">
      <c r="A95" s="35"/>
      <c r="B95" s="33"/>
      <c r="C95" s="33"/>
      <c r="D95" s="33"/>
      <c r="E95" s="36"/>
      <c r="F95" s="33"/>
      <c r="G95" s="33"/>
      <c r="H95" s="52" t="s">
        <v>106</v>
      </c>
      <c r="I95" s="52"/>
      <c r="J95" s="52"/>
      <c r="K95" s="52"/>
    </row>
    <row r="96" spans="1:11" s="34" customFormat="1" ht="54" customHeight="1" x14ac:dyDescent="0.25">
      <c r="A96" s="44" t="s">
        <v>107</v>
      </c>
      <c r="B96" s="44"/>
      <c r="C96" s="33"/>
      <c r="D96" s="33"/>
      <c r="E96" s="37" t="s">
        <v>108</v>
      </c>
      <c r="F96" s="38"/>
      <c r="G96" s="38"/>
      <c r="H96" s="45" t="s">
        <v>109</v>
      </c>
      <c r="I96" s="46"/>
      <c r="J96" s="46"/>
      <c r="K96" s="46"/>
    </row>
    <row r="97" spans="1:11" s="34" customFormat="1" ht="33" customHeight="1" x14ac:dyDescent="0.25">
      <c r="A97" s="44" t="s">
        <v>110</v>
      </c>
      <c r="B97" s="44"/>
      <c r="C97" s="33"/>
      <c r="D97" s="33"/>
      <c r="E97" s="33"/>
      <c r="F97" s="33"/>
      <c r="G97" s="33"/>
      <c r="H97" s="47"/>
      <c r="I97" s="47"/>
      <c r="J97" s="47"/>
      <c r="K97" s="47"/>
    </row>
    <row r="98" spans="1:11" s="34" customFormat="1" ht="20.25" customHeight="1" x14ac:dyDescent="0.25">
      <c r="A98" s="35"/>
      <c r="B98" s="33"/>
      <c r="C98" s="33"/>
      <c r="D98" s="33"/>
      <c r="E98" s="36"/>
      <c r="F98" s="33"/>
      <c r="G98" s="33"/>
      <c r="H98" s="48" t="s">
        <v>111</v>
      </c>
      <c r="I98" s="48"/>
      <c r="J98" s="48"/>
      <c r="K98" s="48"/>
    </row>
    <row r="99" spans="1:11" s="34" customFormat="1" ht="34.5" customHeight="1" x14ac:dyDescent="0.2">
      <c r="A99" s="35" t="s">
        <v>112</v>
      </c>
      <c r="B99" s="33"/>
      <c r="C99" s="35"/>
      <c r="D99" s="33"/>
      <c r="E99" s="37" t="s">
        <v>108</v>
      </c>
      <c r="F99" s="37"/>
      <c r="G99" s="38"/>
      <c r="H99" s="45" t="s">
        <v>109</v>
      </c>
      <c r="I99" s="46"/>
      <c r="J99" s="46"/>
      <c r="K99" s="46"/>
    </row>
    <row r="100" spans="1:11" ht="16.5" customHeight="1" x14ac:dyDescent="0.2">
      <c r="A100" s="39"/>
      <c r="B100" s="42" t="s">
        <v>113</v>
      </c>
      <c r="C100" s="42"/>
      <c r="D100" s="42"/>
      <c r="E100" s="39"/>
      <c r="F100" s="39"/>
      <c r="G100" s="39"/>
      <c r="H100" s="39"/>
      <c r="I100" s="39"/>
      <c r="J100" s="39"/>
      <c r="K100" s="39"/>
    </row>
    <row r="101" spans="1:11" x14ac:dyDescent="0.2">
      <c r="A101" s="39"/>
      <c r="B101" s="41" t="s">
        <v>115</v>
      </c>
      <c r="C101" s="39"/>
      <c r="D101" s="39"/>
      <c r="E101" s="39"/>
      <c r="F101" s="39"/>
      <c r="G101" s="39"/>
      <c r="H101" s="39"/>
      <c r="I101" s="39"/>
      <c r="J101" s="39"/>
      <c r="K101" s="39"/>
    </row>
    <row r="102" spans="1:11" ht="17.4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</row>
    <row r="103" spans="1:11" x14ac:dyDescent="0.2">
      <c r="A103" s="43"/>
      <c r="B103" s="43"/>
    </row>
  </sheetData>
  <mergeCells count="213"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J15"/>
    <mergeCell ref="A28:K28"/>
    <mergeCell ref="A29:J29"/>
    <mergeCell ref="A30:J30"/>
    <mergeCell ref="A31:K31"/>
    <mergeCell ref="A32:K32"/>
    <mergeCell ref="A33:K33"/>
    <mergeCell ref="A22:K22"/>
    <mergeCell ref="A23:K23"/>
    <mergeCell ref="A24:K24"/>
    <mergeCell ref="A25:K25"/>
    <mergeCell ref="A26:K26"/>
    <mergeCell ref="A27:K27"/>
    <mergeCell ref="A40:K40"/>
    <mergeCell ref="B42:H42"/>
    <mergeCell ref="B43:H43"/>
    <mergeCell ref="A45:K45"/>
    <mergeCell ref="A47:K47"/>
    <mergeCell ref="B49:H49"/>
    <mergeCell ref="A34:J34"/>
    <mergeCell ref="A35:K35"/>
    <mergeCell ref="A36:K36"/>
    <mergeCell ref="A37:K37"/>
    <mergeCell ref="A38:K38"/>
    <mergeCell ref="A39:K39"/>
    <mergeCell ref="B55:C55"/>
    <mergeCell ref="D55:E55"/>
    <mergeCell ref="F55:G55"/>
    <mergeCell ref="H55:I55"/>
    <mergeCell ref="B56:C56"/>
    <mergeCell ref="D56:E56"/>
    <mergeCell ref="F56:G56"/>
    <mergeCell ref="H56:I56"/>
    <mergeCell ref="B50:H50"/>
    <mergeCell ref="A52:H52"/>
    <mergeCell ref="A53:I53"/>
    <mergeCell ref="B54:C54"/>
    <mergeCell ref="D54:E54"/>
    <mergeCell ref="F54:G54"/>
    <mergeCell ref="H54:I54"/>
    <mergeCell ref="R59:S59"/>
    <mergeCell ref="T59:U59"/>
    <mergeCell ref="P60:Q60"/>
    <mergeCell ref="R60:S60"/>
    <mergeCell ref="T60:U60"/>
    <mergeCell ref="A62:H62"/>
    <mergeCell ref="T57:U57"/>
    <mergeCell ref="B58:C58"/>
    <mergeCell ref="D58:E58"/>
    <mergeCell ref="F58:G58"/>
    <mergeCell ref="H58:I58"/>
    <mergeCell ref="A59:C59"/>
    <mergeCell ref="D59:E59"/>
    <mergeCell ref="F59:G59"/>
    <mergeCell ref="H59:I59"/>
    <mergeCell ref="P59:Q59"/>
    <mergeCell ref="B57:C57"/>
    <mergeCell ref="D57:E57"/>
    <mergeCell ref="F57:G57"/>
    <mergeCell ref="H57:I57"/>
    <mergeCell ref="P57:Q57"/>
    <mergeCell ref="R57:S57"/>
    <mergeCell ref="A65:C65"/>
    <mergeCell ref="D65:E65"/>
    <mergeCell ref="F65:G65"/>
    <mergeCell ref="H65:I65"/>
    <mergeCell ref="A66:C66"/>
    <mergeCell ref="D66:E66"/>
    <mergeCell ref="F66:G66"/>
    <mergeCell ref="H66:I66"/>
    <mergeCell ref="A63:C63"/>
    <mergeCell ref="D63:E63"/>
    <mergeCell ref="F63:G63"/>
    <mergeCell ref="H63:I63"/>
    <mergeCell ref="A64:C64"/>
    <mergeCell ref="D64:E64"/>
    <mergeCell ref="F64:G64"/>
    <mergeCell ref="H64:I64"/>
    <mergeCell ref="D71:E71"/>
    <mergeCell ref="F71:G71"/>
    <mergeCell ref="H71:I71"/>
    <mergeCell ref="J71:K71"/>
    <mergeCell ref="D72:E72"/>
    <mergeCell ref="F72:G72"/>
    <mergeCell ref="H72:I72"/>
    <mergeCell ref="J72:K72"/>
    <mergeCell ref="A68:H68"/>
    <mergeCell ref="D69:E69"/>
    <mergeCell ref="F69:G69"/>
    <mergeCell ref="H69:I69"/>
    <mergeCell ref="J69:K69"/>
    <mergeCell ref="D70:E70"/>
    <mergeCell ref="F70:G70"/>
    <mergeCell ref="H70:I70"/>
    <mergeCell ref="J70:K70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B100:D100"/>
    <mergeCell ref="A103:B103"/>
    <mergeCell ref="A96:B96"/>
    <mergeCell ref="H96:K96"/>
    <mergeCell ref="A97:B97"/>
    <mergeCell ref="H97:K97"/>
    <mergeCell ref="H98:K98"/>
    <mergeCell ref="H99:K99"/>
    <mergeCell ref="D93:E93"/>
    <mergeCell ref="F93:G93"/>
    <mergeCell ref="H93:I93"/>
    <mergeCell ref="J93:K93"/>
    <mergeCell ref="A94:B94"/>
    <mergeCell ref="H95:K95"/>
  </mergeCells>
  <pageMargins left="0.62992125984251968" right="0.23622047244094491" top="0.35433070866141736" bottom="0.15748031496062992" header="0.31496062992125984" footer="0.31496062992125984"/>
  <pageSetup paperSize="9" scale="51" fitToHeight="4" orientation="landscape" r:id="rId1"/>
  <rowBreaks count="3" manualBreakCount="3">
    <brk id="20" max="10" man="1"/>
    <brk id="61" max="10" man="1"/>
    <brk id="9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0611022</vt:lpstr>
      <vt:lpstr>'0611022'!Область_друку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2023-12-01T09:39:08Z</dcterms:created>
  <dcterms:modified xsi:type="dcterms:W3CDTF">2023-12-06T15:16:56Z</dcterms:modified>
</cp:coreProperties>
</file>