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Квітень\2404\Освіта паспорти\"/>
    </mc:Choice>
  </mc:AlternateContent>
  <bookViews>
    <workbookView xWindow="0" yWindow="0" windowWidth="28800" windowHeight="12435"/>
  </bookViews>
  <sheets>
    <sheet name="0611023" sheetId="1" r:id="rId1"/>
  </sheets>
  <definedNames>
    <definedName name="_xlnm.Print_Area" localSheetId="0">'0611023'!$A$1:$K$92</definedName>
  </definedNames>
  <calcPr calcId="152511"/>
</workbook>
</file>

<file path=xl/calcChain.xml><?xml version="1.0" encoding="utf-8"?>
<calcChain xmlns="http://schemas.openxmlformats.org/spreadsheetml/2006/main">
  <c r="J83" i="1" l="1"/>
  <c r="F82" i="1"/>
  <c r="J82" i="1" s="1"/>
  <c r="F80" i="1"/>
  <c r="J80" i="1" s="1"/>
  <c r="F79" i="1"/>
  <c r="J79" i="1" s="1"/>
  <c r="F78" i="1"/>
  <c r="J78" i="1" s="1"/>
  <c r="J75" i="1"/>
  <c r="J74" i="1"/>
  <c r="F73" i="1"/>
  <c r="J73" i="1" s="1"/>
  <c r="J72" i="1"/>
  <c r="J71" i="1"/>
  <c r="J69" i="1"/>
  <c r="J67" i="1"/>
  <c r="J66" i="1"/>
  <c r="J65" i="1"/>
  <c r="J64" i="1"/>
  <c r="J63" i="1"/>
  <c r="J62" i="1"/>
  <c r="J61" i="1"/>
  <c r="F54" i="1"/>
  <c r="F48" i="1"/>
  <c r="H47" i="1"/>
  <c r="H46" i="1"/>
  <c r="D45" i="1"/>
  <c r="D48" i="1" s="1"/>
  <c r="H45" i="1" l="1"/>
  <c r="H48" i="1" s="1"/>
  <c r="D54" i="1"/>
  <c r="D55" i="1" s="1"/>
  <c r="F77" i="1" s="1"/>
  <c r="F55" i="1"/>
  <c r="H77" i="1" s="1"/>
  <c r="J77" i="1" l="1"/>
  <c r="H54" i="1"/>
  <c r="H55" i="1" s="1"/>
</calcChain>
</file>

<file path=xl/sharedStrings.xml><?xml version="1.0" encoding="utf-8"?>
<sst xmlns="http://schemas.openxmlformats.org/spreadsheetml/2006/main" count="149" uniqueCount="105">
  <si>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</si>
  <si>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2023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</si>
  <si>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</si>
  <si>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</si>
  <si>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</si>
  <si>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</si>
  <si>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</si>
  <si>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</si>
  <si>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0611023   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</si>
  <si>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1023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</si>
  <si>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0922 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</si>
  <si>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>Надання загальної середньої освіти спеціалізованими закладами загальної середньої освіти за рахунок коштів місцевого бюджету</t>
  </si>
  <si>
    <r>
      <rPr>
        <u/>
        <sz val="12"/>
        <rFont val="Times New Roman"/>
        <family val="1"/>
        <charset val="204"/>
      </rPr>
      <t xml:space="preserve">2256400000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</si>
  <si>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26 633 841,00 гривень, у тому числі загального фонду —  26 338 841,00 гривень, та спеціального фонду — 295 000,00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</si>
  <si>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</si>
  <si>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від 28.06.1996 року № 254к/96-ВР  (із змінами і доповненнями)</t>
  </si>
  <si>
    <t>Бюджетний кодекс України від 08.07.2010 року № 2456-VІ  (із змінами і доповненнями)</t>
  </si>
  <si>
    <t>Закон України від 26.04.2001 року № 2402-III  "Про охорону дитинства" (із змінами і доповненнями)</t>
  </si>
  <si>
    <t>Закон України  від 05.09.2017 року № 2145- VІІI “Про освіту” (із змінами і доповненнями)</t>
  </si>
  <si>
    <t>Закон України  від 16.01.2020 року № 463-IX “Про загальну середню освіту” (із змінами і доповненнями)</t>
  </si>
  <si>
    <t xml:space="preserve">Закон України від 03.11.2022 року № 2710 - IX  "Про Державний бюджет України на 2023 рік" </t>
  </si>
  <si>
    <t>Наказ Міністерства фінансів України від 26.08.2014 року № 836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</si>
  <si>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від 20.09.2017 року № 793   "Про затвердження складових Програмної класифікації видатків та кредитування місцевого бюджету"  (із змінами і доповненнями)</t>
  </si>
  <si>
    <t>Наказ Міністерства фінансів України від 30.11.2020 року  № 1480 "Про затвердження Методичних рекомендацій з питань формування внутрішньої системи забезпечення якості освіти у закладах загальної середньої освіти"  (із змінами і доповненнями)</t>
  </si>
  <si>
    <t>Наказ Міністерства фінансів України  від 26.09.2005 року № 557 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</si>
  <si>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 Міністерства фінансів України від 15.04.1993 року № 102  "Про затвердження Інструкції про порядок обчислення заробітної плати працівників освіти "  (із змінами і доповненнями)</t>
  </si>
  <si>
    <t>Наказ Міністерства охорони здоров’я України від 25.09.2020 року № 2205 «Про затвердження Санітарного регламенту для закладів загальної середньої освіти»  (із змінами і доповненнями)</t>
  </si>
  <si>
    <t>Постанова Кабінету Міністрів України від 28.12.2021 року № 1391“Деякі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</si>
  <si>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 Кабінету Міністрів України  від 5.11.1999 року № 2061"Про затвердження Положення про заклад спеціалізованої освіти спортивного профілю із специфічними умовами навчання"  (із змінами і доповненнями)</t>
  </si>
  <si>
    <t>Постанова Кабінету Міністрів України від 30.08.2002 року № 1298 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</si>
  <si>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 від 14.12.2016 року № 974 “Про внесення зміни у додаток 2 до постанови Кабінету Міністрів України  від 30 серпня 2002 р. № 1298”</t>
  </si>
  <si>
    <t>Постанова Кабінету Міністрів України від 24.03.2021 року № 305 "Про затвердження норм та Порядку організації харчування у закладах освіти та дитячих закладах оздоровлення та відпочинку" (із змінами і доповненнями)</t>
  </si>
  <si>
    <t>Постанова Кабінету Міністрів України  від 11.08.2021 року № 823 "Деякі питання організації харчування у закладах спеціалізованої освіти спортивного профілю із специфічними умовами навчання" (із змінами і доповненнями)</t>
  </si>
  <si>
    <t xml:space="preserve"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 </t>
  </si>
  <si>
    <t>Рішення сесії Хмельницької міської ради від 21.12.2022 року № 12 "Про бюджет Хмельницької міської територіальної громади на 2023 рік"</t>
  </si>
  <si>
    <t>Рішення сесії Хмельницької міської ради від 28.03.2023 року № 8 "Про внесення змін до бюджету Хмельницької міської територіальної громади на 2023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</si>
  <si>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</si>
  <si>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</si>
  <si>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</si>
  <si>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Забезпечення права дітей на доступність і безоплатність здобуття повної загальної середньої освіти у спеціалізованих закладах загальної середньої освіти, забезпечення необхідних умов функціонування і розвитку загальної середньої освіти</t>
  </si>
  <si>
    <r>
      <t>7. Мета бюджетної програми:</t>
    </r>
    <r>
      <rPr>
        <u/>
        <sz val="12"/>
        <rFont val="Times New Roman"/>
        <family val="1"/>
        <charset val="204"/>
      </rPr>
      <t xml:space="preserve"> Забезпечення надання повної загальної середньої освіти спеціалізованими закладами загальної середньої освіти </t>
    </r>
  </si>
  <si>
    <t> 8.Завдання бюджетної програми:</t>
  </si>
  <si>
    <t>Завдання</t>
  </si>
  <si>
    <t>Забезпечення надання належної освіти та відповідних умов перебування учнів у спеціалізованих закладах загальної середньої освіти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</si>
  <si>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</si>
  <si>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</si>
  <si>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</si>
  <si>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</si>
  <si>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</si>
  <si>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</si>
  <si>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Забезпечення належного функціонування закладів загальної середньої освіти</t>
  </si>
  <si>
    <t>Організація харчування в закладах загальної середньої освіти</t>
  </si>
  <si>
    <t>Придбання предметів та обладнання довгострокового користування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</si>
  <si>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</si>
  <si>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</si>
  <si>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</si>
  <si>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</si>
  <si>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</si>
  <si>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</si>
  <si>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</si>
  <si>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</si>
  <si>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</si>
  <si>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>Кількість закладів</t>
  </si>
  <si>
    <t>од.</t>
  </si>
  <si>
    <t>Мережа шкіл</t>
  </si>
  <si>
    <t>Кількість класів</t>
  </si>
  <si>
    <t>Усього середньорічне число ставок/штатних одиниць у тому числі:</t>
  </si>
  <si>
    <t>Штатний розпис</t>
  </si>
  <si>
    <t>педагогічного персоналу</t>
  </si>
  <si>
    <t>тренерів</t>
  </si>
  <si>
    <t>спеціалістів</t>
  </si>
  <si>
    <t>робітників</t>
  </si>
  <si>
    <t>продукту</t>
  </si>
  <si>
    <t>Кількість учнів в загальноосвітніх школах</t>
  </si>
  <si>
    <t>осіб</t>
  </si>
  <si>
    <t>Планова кількість днів харчування учнів</t>
  </si>
  <si>
    <t>Розрахунок</t>
  </si>
  <si>
    <t>Вартість харчування одного здобувача освіти</t>
  </si>
  <si>
    <t>грн</t>
  </si>
  <si>
    <t>Кількість учнів переможців, призерів, чемпіонів</t>
  </si>
  <si>
    <t>Кількість учнів на одного педагогічного працівника</t>
  </si>
  <si>
    <t>Кількість об’єктів, в яких будуть проведені поточні ремонти</t>
  </si>
  <si>
    <t>Рішення сесії від 21.12.2022 року № 12, рішення сесії від 28.03.2023 року № 8</t>
  </si>
  <si>
    <t>Кількість об’єктів, в яких буде впроваджено заходи з енергозбереження, підвищення термомодернізації будівель та з метою підготовки до проведення опалювального сезону</t>
  </si>
  <si>
    <t>Рішення сесії Хмельницької міської ради від 28.03.2023 року № 8</t>
  </si>
  <si>
    <t>ефективності</t>
  </si>
  <si>
    <t>Витрати на одного здобувача освіти</t>
  </si>
  <si>
    <t>Середня наповнюваність класів</t>
  </si>
  <si>
    <t>Середні витрати на виконання поточних ремонтів</t>
  </si>
  <si>
    <t>Середні витрати на виконання заходів з енергозбереження, підвищення термомодернізації будівель та з метою підготовки до проведення опалювального сезону</t>
  </si>
  <si>
    <t>якості</t>
  </si>
  <si>
    <t>Досягнення учнів за результатами участі у змаганнях, чемпіонатах (відсоток призерів, переможців)</t>
  </si>
  <si>
    <t>%</t>
  </si>
  <si>
    <t xml:space="preserve">Відсоток захищених статей загального фонду видатків </t>
  </si>
  <si>
    <t xml:space="preserve">В.о. директора Департаменту освіти та науки   </t>
  </si>
  <si>
    <t>Ольга КШАНОВСЬКА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</si>
  <si>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</si>
  <si>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</si>
  <si>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</si>
  <si>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</si>
  <si>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</si>
  <si>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</si>
  <si>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ЛІСОВОДСЬКА_______________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</si>
  <si>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17 квітня 2023 року № 60</t>
    </r>
  </si>
  <si>
    <t>Ярослава Балабась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</si>
</sst>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₴_-;\-* #,##0.00\ _₴_-;_-* &quot;-&quot;??\ _₴_-;_-@_-"/>
    <numFmt numFmtId="164" formatCode="#,##0.00\ _₽"/>
    <numFmt numFmtId="165" formatCode="#,##0\ _₴"/>
    <numFmt numFmtId="166" formatCode="#,##0.0\ _₴"/>
    <numFmt numFmtId="167" formatCode="#,##0.00\ _₴"/>
  </numFmts>
  <fonts count="21" x14ac:knownFonts="1"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7" fillId="0" borderId="0"/>
    <xf numFmtId="0" fontId="1" fillId="0" borderId="0"/>
    <xf numFmtId="0" fontId="19" fillId="0" borderId="0"/>
    <xf numFmtId="0" fontId="20" fillId="0" borderId="0"/>
    <xf numFmtId="43" fontId="1" fillId="0" borderId="0" applyFont="0" applyFill="0" applyBorder="0" applyAlignment="0" applyProtection="0"/>
  </cellStyleXfs>
  <cellXfs count="116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3" fontId="8" fillId="0" borderId="1" xfId="0" applyNumberFormat="1" applyFont="1" applyFill="1" applyBorder="1" applyAlignment="1">
      <alignment horizontal="center" vertical="center" wrapText="1" shrinkToFit="1"/>
    </xf>
    <xf numFmtId="3" fontId="8" fillId="0" borderId="0" xfId="0" applyNumberFormat="1" applyFont="1" applyFill="1" applyBorder="1" applyAlignment="1">
      <alignment horizontal="center" vertical="center" wrapText="1" shrinkToFit="1"/>
    </xf>
    <xf numFmtId="1" fontId="8" fillId="0" borderId="1" xfId="0" applyNumberFormat="1" applyFont="1" applyFill="1" applyBorder="1" applyAlignment="1">
      <alignment horizontal="center" vertical="center" wrapText="1" shrinkToFi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" fontId="12" fillId="0" borderId="2" xfId="0" applyNumberFormat="1" applyFont="1" applyFill="1" applyBorder="1" applyAlignment="1">
      <alignment horizontal="center" vertical="center" wrapText="1" shrinkToFit="1"/>
    </xf>
    <xf numFmtId="1" fontId="12" fillId="0" borderId="0" xfId="0" applyNumberFormat="1" applyFont="1" applyFill="1" applyBorder="1" applyAlignment="1">
      <alignment vertical="center" wrapText="1" shrinkToFit="1"/>
    </xf>
    <xf numFmtId="1" fontId="8" fillId="0" borderId="2" xfId="0" applyNumberFormat="1" applyFont="1" applyFill="1" applyBorder="1" applyAlignment="1">
      <alignment horizontal="center" vertical="center" wrapText="1" shrinkToFit="1"/>
    </xf>
    <xf numFmtId="4" fontId="8" fillId="0" borderId="0" xfId="0" applyNumberFormat="1" applyFont="1" applyFill="1" applyBorder="1" applyAlignment="1">
      <alignment vertical="center" wrapText="1" shrinkToFit="1"/>
    </xf>
    <xf numFmtId="4" fontId="8" fillId="0" borderId="0" xfId="0" applyNumberFormat="1" applyFont="1" applyFill="1" applyBorder="1" applyAlignment="1">
      <alignment horizontal="center" vertical="center" wrapText="1" shrinkToFit="1"/>
    </xf>
    <xf numFmtId="4" fontId="1" fillId="0" borderId="0" xfId="0" applyNumberFormat="1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left" vertical="center" wrapText="1"/>
    </xf>
    <xf numFmtId="164" fontId="1" fillId="0" borderId="0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2" fillId="0" borderId="6" xfId="1" applyFont="1" applyFill="1" applyBorder="1" applyAlignment="1">
      <alignment horizontal="center" wrapText="1"/>
    </xf>
    <xf numFmtId="0" fontId="9" fillId="0" borderId="0" xfId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wrapText="1"/>
    </xf>
    <xf numFmtId="0" fontId="9" fillId="0" borderId="6" xfId="1" applyFont="1" applyFill="1" applyBorder="1" applyAlignment="1">
      <alignment horizont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 shrinkToFit="1"/>
    </xf>
    <xf numFmtId="4" fontId="2" fillId="0" borderId="5" xfId="0" applyNumberFormat="1" applyFont="1" applyFill="1" applyBorder="1" applyAlignment="1">
      <alignment horizontal="center" vertical="center" wrapText="1" shrinkToFit="1"/>
    </xf>
    <xf numFmtId="1" fontId="8" fillId="0" borderId="2" xfId="0" applyNumberFormat="1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left" vertical="center" wrapText="1"/>
    </xf>
    <xf numFmtId="3" fontId="8" fillId="0" borderId="2" xfId="0" applyNumberFormat="1" applyFont="1" applyFill="1" applyBorder="1" applyAlignment="1">
      <alignment horizontal="center" vertical="center" wrapText="1" shrinkToFit="1"/>
    </xf>
    <xf numFmtId="167" fontId="8" fillId="0" borderId="3" xfId="0" applyNumberFormat="1" applyFont="1" applyFill="1" applyBorder="1" applyAlignment="1">
      <alignment horizontal="center" vertical="center" wrapText="1" shrinkToFit="1"/>
    </xf>
    <xf numFmtId="167" fontId="8" fillId="0" borderId="5" xfId="0" applyNumberFormat="1" applyFont="1" applyFill="1" applyBorder="1" applyAlignment="1">
      <alignment horizontal="center" vertical="center" wrapText="1" shrinkToFit="1"/>
    </xf>
    <xf numFmtId="167" fontId="8" fillId="0" borderId="3" xfId="0" applyNumberFormat="1" applyFont="1" applyFill="1" applyBorder="1" applyAlignment="1">
      <alignment horizontal="center" vertical="center" wrapText="1"/>
    </xf>
    <xf numFmtId="167" fontId="8" fillId="0" borderId="5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3" fontId="8" fillId="0" borderId="3" xfId="0" applyNumberFormat="1" applyFont="1" applyFill="1" applyBorder="1" applyAlignment="1">
      <alignment horizontal="center" vertical="center" wrapText="1" shrinkToFit="1"/>
    </xf>
    <xf numFmtId="3" fontId="8" fillId="0" borderId="5" xfId="0" applyNumberFormat="1" applyFont="1" applyFill="1" applyBorder="1" applyAlignment="1">
      <alignment horizontal="center" vertical="center" wrapText="1" shrinkToFit="1"/>
    </xf>
    <xf numFmtId="4" fontId="8" fillId="0" borderId="3" xfId="0" applyNumberFormat="1" applyFont="1" applyFill="1" applyBorder="1" applyAlignment="1">
      <alignment horizontal="center" vertical="center" wrapText="1" shrinkToFit="1"/>
    </xf>
    <xf numFmtId="4" fontId="8" fillId="0" borderId="5" xfId="0" applyNumberFormat="1" applyFont="1" applyFill="1" applyBorder="1" applyAlignment="1">
      <alignment horizontal="center" vertical="center" wrapText="1" shrinkToFit="1"/>
    </xf>
    <xf numFmtId="1" fontId="2" fillId="0" borderId="2" xfId="0" applyNumberFormat="1" applyFont="1" applyFill="1" applyBorder="1" applyAlignment="1">
      <alignment horizontal="center" vertical="center" wrapText="1" shrinkToFit="1"/>
    </xf>
    <xf numFmtId="1" fontId="2" fillId="0" borderId="2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 shrinkToFit="1"/>
    </xf>
    <xf numFmtId="1" fontId="2" fillId="0" borderId="5" xfId="0" applyNumberFormat="1" applyFont="1" applyFill="1" applyBorder="1" applyAlignment="1">
      <alignment horizontal="center" vertical="center" wrapText="1" shrinkToFit="1"/>
    </xf>
    <xf numFmtId="165" fontId="2" fillId="0" borderId="3" xfId="0" applyNumberFormat="1" applyFont="1" applyFill="1" applyBorder="1" applyAlignment="1">
      <alignment horizontal="center" vertical="center" wrapText="1"/>
    </xf>
    <xf numFmtId="165" fontId="2" fillId="0" borderId="5" xfId="0" applyNumberFormat="1" applyFont="1" applyFill="1" applyBorder="1" applyAlignment="1">
      <alignment horizontal="center" vertical="center" wrapText="1"/>
    </xf>
    <xf numFmtId="166" fontId="2" fillId="0" borderId="3" xfId="0" applyNumberFormat="1" applyFont="1" applyFill="1" applyBorder="1" applyAlignment="1">
      <alignment horizontal="center" vertical="center" wrapText="1"/>
    </xf>
    <xf numFmtId="166" fontId="2" fillId="0" borderId="5" xfId="0" applyNumberFormat="1" applyFont="1" applyFill="1" applyBorder="1" applyAlignment="1">
      <alignment horizontal="center" vertical="center" wrapText="1"/>
    </xf>
    <xf numFmtId="167" fontId="2" fillId="0" borderId="3" xfId="0" applyNumberFormat="1" applyFont="1" applyFill="1" applyBorder="1" applyAlignment="1">
      <alignment horizontal="center" vertical="center" wrapText="1"/>
    </xf>
    <xf numFmtId="167" fontId="2" fillId="0" borderId="5" xfId="0" applyNumberFormat="1" applyFont="1" applyFill="1" applyBorder="1" applyAlignment="1">
      <alignment horizontal="center" vertical="center" wrapText="1"/>
    </xf>
    <xf numFmtId="167" fontId="15" fillId="0" borderId="3" xfId="0" applyNumberFormat="1" applyFont="1" applyFill="1" applyBorder="1" applyAlignment="1">
      <alignment horizontal="center" vertical="center" wrapText="1"/>
    </xf>
    <xf numFmtId="167" fontId="15" fillId="0" borderId="5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2" fontId="2" fillId="0" borderId="2" xfId="0" applyNumberFormat="1" applyFont="1" applyFill="1" applyBorder="1" applyAlignment="1">
      <alignment horizontal="center" vertical="center" wrapText="1" shrinkToFit="1"/>
    </xf>
    <xf numFmtId="0" fontId="13" fillId="0" borderId="3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  <xf numFmtId="2" fontId="2" fillId="0" borderId="3" xfId="0" applyNumberFormat="1" applyFont="1" applyFill="1" applyBorder="1" applyAlignment="1">
      <alignment horizontal="center" vertical="center" wrapText="1" shrinkToFit="1"/>
    </xf>
    <xf numFmtId="2" fontId="2" fillId="0" borderId="5" xfId="0" applyNumberFormat="1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1" fontId="12" fillId="0" borderId="2" xfId="0" applyNumberFormat="1" applyFont="1" applyFill="1" applyBorder="1" applyAlignment="1">
      <alignment horizontal="center" vertical="center" wrapText="1" shrinkToFit="1"/>
    </xf>
    <xf numFmtId="0" fontId="2" fillId="0" borderId="4" xfId="0" applyFont="1" applyFill="1" applyBorder="1" applyAlignment="1">
      <alignment horizontal="left" vertical="center" wrapText="1"/>
    </xf>
    <xf numFmtId="4" fontId="8" fillId="0" borderId="2" xfId="0" applyNumberFormat="1" applyFont="1" applyFill="1" applyBorder="1" applyAlignment="1">
      <alignment vertical="center" wrapText="1" shrinkToFi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4" fontId="8" fillId="0" borderId="9" xfId="0" applyNumberFormat="1" applyFont="1" applyFill="1" applyBorder="1" applyAlignment="1">
      <alignment vertical="center" wrapText="1" shrinkToFit="1"/>
    </xf>
    <xf numFmtId="4" fontId="8" fillId="0" borderId="2" xfId="0" applyNumberFormat="1" applyFont="1" applyFill="1" applyBorder="1" applyAlignment="1">
      <alignment horizontal="right" vertical="center" wrapText="1" shrinkToFit="1"/>
    </xf>
    <xf numFmtId="0" fontId="2" fillId="0" borderId="6" xfId="0" applyFont="1" applyFill="1" applyBorder="1" applyAlignment="1">
      <alignment horizontal="right" vertical="center" wrapText="1"/>
    </xf>
    <xf numFmtId="4" fontId="8" fillId="0" borderId="3" xfId="0" applyNumberFormat="1" applyFont="1" applyFill="1" applyBorder="1" applyAlignment="1">
      <alignment horizontal="right" vertical="center" wrapText="1" shrinkToFit="1"/>
    </xf>
    <xf numFmtId="4" fontId="8" fillId="0" borderId="5" xfId="0" applyNumberFormat="1" applyFont="1" applyFill="1" applyBorder="1" applyAlignment="1">
      <alignment horizontal="right" vertical="center" wrapText="1" shrinkToFit="1"/>
    </xf>
    <xf numFmtId="4" fontId="2" fillId="0" borderId="2" xfId="0" applyNumberFormat="1" applyFont="1" applyFill="1" applyBorder="1" applyAlignment="1">
      <alignment horizontal="right" vertical="center" wrapText="1" shrinkToFi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7">
    <cellStyle name="Звичайний" xfId="0" builtinId="0"/>
    <cellStyle name="Звичайний 2" xfId="2"/>
    <cellStyle name="Звичайний 3" xfId="3"/>
    <cellStyle name="Обычный 2" xfId="1"/>
    <cellStyle name="Обычный 2 2" xfId="4"/>
    <cellStyle name="Обычный 3" xfId="5"/>
    <cellStyle name="Финансов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93"/>
  <sheetViews>
    <sheetView tabSelected="1" view="pageBreakPreview" zoomScale="80" zoomScaleNormal="80" zoomScaleSheetLayoutView="80" workbookViewId="0">
      <selection activeCell="A93" sqref="A93:B93"/>
    </sheetView>
  </sheetViews>
  <sheetFormatPr defaultColWidth="9.33203125"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/>
    <col min="11" max="11" width="14.1640625" style="1" customWidth="1"/>
    <col min="12" max="12" width="9.33203125" style="1"/>
    <col min="13" max="13" width="11.5" style="1" bestFit="1" customWidth="1"/>
    <col min="14" max="14" width="17.33203125" style="1" customWidth="1"/>
    <col min="15" max="15" width="9.83203125" style="1" bestFit="1" customWidth="1"/>
    <col min="16" max="16" width="14.83203125" style="1" bestFit="1" customWidth="1"/>
    <col min="17" max="16384" width="9.33203125" style="1"/>
  </cols>
  <sheetData>
    <row r="1" spans="1:11" ht="92.25" customHeight="1" x14ac:dyDescent="0.2">
      <c r="B1" s="2"/>
      <c r="C1" s="2"/>
      <c r="D1" s="2"/>
      <c r="E1" s="2"/>
      <c r="F1" s="2"/>
      <c r="G1" s="111" t="s">
        <v>0</v>
      </c>
      <c r="H1" s="112"/>
      <c r="I1" s="112"/>
      <c r="J1" s="112"/>
      <c r="K1" s="112"/>
    </row>
    <row r="2" spans="1:11" ht="122.25" customHeight="1" x14ac:dyDescent="0.2">
      <c r="B2" s="2"/>
      <c r="C2" s="2"/>
      <c r="D2" s="2"/>
      <c r="E2" s="2"/>
      <c r="F2" s="2"/>
      <c r="G2" s="113" t="s">
        <v>103</v>
      </c>
      <c r="H2" s="113"/>
      <c r="I2" s="113"/>
      <c r="J2" s="113"/>
      <c r="K2" s="113"/>
    </row>
    <row r="3" spans="1:11" ht="33.75" customHeight="1" x14ac:dyDescent="0.2">
      <c r="A3" s="114" t="s">
        <v>1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</row>
    <row r="4" spans="1:11" ht="121.5" customHeight="1" x14ac:dyDescent="0.2">
      <c r="A4" s="3" t="s">
        <v>2</v>
      </c>
      <c r="B4" s="109" t="s">
        <v>3</v>
      </c>
      <c r="C4" s="109"/>
      <c r="D4" s="109"/>
      <c r="E4" s="109"/>
      <c r="F4" s="109"/>
      <c r="G4" s="44" t="s">
        <v>4</v>
      </c>
      <c r="H4" s="44"/>
      <c r="I4" s="44"/>
      <c r="J4" s="44"/>
      <c r="K4" s="44"/>
    </row>
    <row r="5" spans="1:11" ht="122.25" customHeight="1" x14ac:dyDescent="0.2">
      <c r="A5" s="4" t="s">
        <v>5</v>
      </c>
      <c r="B5" s="109" t="s">
        <v>6</v>
      </c>
      <c r="C5" s="109"/>
      <c r="D5" s="109"/>
      <c r="E5" s="109"/>
      <c r="F5" s="109"/>
      <c r="G5" s="109" t="s">
        <v>7</v>
      </c>
      <c r="H5" s="109"/>
      <c r="I5" s="109"/>
      <c r="J5" s="109"/>
      <c r="K5" s="109"/>
    </row>
    <row r="6" spans="1:11" ht="139.5" customHeight="1" x14ac:dyDescent="0.2">
      <c r="A6" s="4" t="s">
        <v>8</v>
      </c>
      <c r="B6" s="44" t="s">
        <v>9</v>
      </c>
      <c r="C6" s="109"/>
      <c r="D6" s="5" t="s">
        <v>10</v>
      </c>
      <c r="E6" s="110" t="s">
        <v>11</v>
      </c>
      <c r="F6" s="44"/>
      <c r="G6" s="44" t="s">
        <v>12</v>
      </c>
      <c r="H6" s="109"/>
      <c r="I6" s="109"/>
      <c r="J6" s="109"/>
      <c r="K6" s="109"/>
    </row>
    <row r="7" spans="1:11" ht="27" customHeight="1" x14ac:dyDescent="0.2">
      <c r="A7" s="90" t="s">
        <v>13</v>
      </c>
      <c r="B7" s="90"/>
      <c r="C7" s="90"/>
      <c r="D7" s="90"/>
      <c r="E7" s="90"/>
      <c r="F7" s="90"/>
      <c r="G7" s="90"/>
      <c r="H7" s="90"/>
      <c r="I7" s="90"/>
      <c r="J7" s="90"/>
      <c r="K7" s="90"/>
    </row>
    <row r="8" spans="1:11" ht="20.25" customHeight="1" x14ac:dyDescent="0.2">
      <c r="A8" s="90" t="s">
        <v>14</v>
      </c>
      <c r="B8" s="90"/>
      <c r="C8" s="90"/>
      <c r="D8" s="90"/>
      <c r="E8" s="90"/>
      <c r="F8" s="90"/>
      <c r="G8" s="90"/>
      <c r="H8" s="90"/>
      <c r="I8" s="90"/>
      <c r="J8" s="90"/>
      <c r="K8" s="90"/>
    </row>
    <row r="9" spans="1:11" ht="21.75" customHeight="1" x14ac:dyDescent="0.2">
      <c r="A9" s="103" t="s">
        <v>15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</row>
    <row r="10" spans="1:11" ht="21.75" customHeight="1" x14ac:dyDescent="0.2">
      <c r="A10" s="103" t="s">
        <v>16</v>
      </c>
      <c r="B10" s="103"/>
      <c r="C10" s="103"/>
      <c r="D10" s="103"/>
      <c r="E10" s="103"/>
      <c r="F10" s="103"/>
      <c r="G10" s="103"/>
      <c r="H10" s="103"/>
      <c r="I10" s="103"/>
      <c r="J10" s="6"/>
      <c r="K10" s="6"/>
    </row>
    <row r="11" spans="1:11" ht="21.75" customHeight="1" x14ac:dyDescent="0.2">
      <c r="A11" s="103" t="s">
        <v>17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</row>
    <row r="12" spans="1:11" ht="21.75" customHeight="1" x14ac:dyDescent="0.2">
      <c r="A12" s="103" t="s">
        <v>18</v>
      </c>
      <c r="B12" s="90"/>
      <c r="C12" s="90"/>
      <c r="D12" s="90"/>
      <c r="E12" s="90"/>
      <c r="F12" s="90"/>
      <c r="G12" s="90"/>
      <c r="H12" s="90"/>
      <c r="I12" s="90"/>
      <c r="J12" s="90"/>
      <c r="K12" s="90"/>
    </row>
    <row r="13" spans="1:11" ht="23.25" customHeight="1" x14ac:dyDescent="0.2">
      <c r="A13" s="103" t="s">
        <v>19</v>
      </c>
      <c r="B13" s="90"/>
      <c r="C13" s="90"/>
      <c r="D13" s="90"/>
      <c r="E13" s="90"/>
      <c r="F13" s="90"/>
      <c r="G13" s="90"/>
      <c r="H13" s="90"/>
      <c r="I13" s="90"/>
      <c r="J13" s="90"/>
      <c r="K13" s="90"/>
    </row>
    <row r="14" spans="1:11" ht="23.25" customHeight="1" x14ac:dyDescent="0.2">
      <c r="A14" s="103" t="s">
        <v>20</v>
      </c>
      <c r="B14" s="103"/>
      <c r="C14" s="103"/>
      <c r="D14" s="103"/>
      <c r="E14" s="103"/>
      <c r="F14" s="103"/>
      <c r="G14" s="103"/>
      <c r="H14" s="103"/>
      <c r="I14" s="103"/>
      <c r="J14" s="103"/>
      <c r="K14" s="103"/>
    </row>
    <row r="15" spans="1:11" ht="41.25" customHeight="1" x14ac:dyDescent="0.2">
      <c r="A15" s="103" t="s">
        <v>21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6"/>
    </row>
    <row r="16" spans="1:11" ht="42" customHeight="1" x14ac:dyDescent="0.2">
      <c r="A16" s="103" t="s">
        <v>22</v>
      </c>
      <c r="B16" s="106"/>
      <c r="C16" s="106"/>
      <c r="D16" s="106"/>
      <c r="E16" s="106"/>
      <c r="F16" s="106"/>
      <c r="G16" s="106"/>
      <c r="H16" s="106"/>
      <c r="I16" s="106"/>
      <c r="J16" s="106"/>
      <c r="K16" s="106"/>
    </row>
    <row r="17" spans="1:11" ht="32.450000000000003" customHeight="1" x14ac:dyDescent="0.2">
      <c r="A17" s="103" t="s">
        <v>23</v>
      </c>
      <c r="B17" s="103"/>
      <c r="C17" s="103"/>
      <c r="D17" s="103"/>
      <c r="E17" s="103"/>
      <c r="F17" s="103"/>
      <c r="G17" s="103"/>
      <c r="H17" s="103"/>
      <c r="I17" s="103"/>
      <c r="J17" s="103"/>
      <c r="K17" s="103"/>
    </row>
    <row r="18" spans="1:11" ht="36" customHeight="1" x14ac:dyDescent="0.2">
      <c r="A18" s="107" t="s">
        <v>24</v>
      </c>
      <c r="B18" s="108"/>
      <c r="C18" s="108"/>
      <c r="D18" s="108"/>
      <c r="E18" s="108"/>
      <c r="F18" s="108"/>
      <c r="G18" s="108"/>
      <c r="H18" s="108"/>
      <c r="I18" s="108"/>
      <c r="J18" s="108"/>
      <c r="K18" s="108"/>
    </row>
    <row r="19" spans="1:11" ht="27" customHeight="1" x14ac:dyDescent="0.2">
      <c r="A19" s="107" t="s">
        <v>25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08"/>
    </row>
    <row r="20" spans="1:11" ht="27" customHeight="1" x14ac:dyDescent="0.2">
      <c r="A20" s="107" t="s">
        <v>26</v>
      </c>
      <c r="B20" s="108"/>
      <c r="C20" s="108"/>
      <c r="D20" s="108"/>
      <c r="E20" s="108"/>
      <c r="F20" s="108"/>
      <c r="G20" s="108"/>
      <c r="H20" s="108"/>
      <c r="I20" s="108"/>
      <c r="J20" s="108"/>
      <c r="K20" s="108"/>
    </row>
    <row r="21" spans="1:11" ht="41.25" customHeight="1" x14ac:dyDescent="0.2">
      <c r="A21" s="107" t="s">
        <v>27</v>
      </c>
      <c r="B21" s="107"/>
      <c r="C21" s="107"/>
      <c r="D21" s="107"/>
      <c r="E21" s="107"/>
      <c r="F21" s="107"/>
      <c r="G21" s="107"/>
      <c r="H21" s="107"/>
      <c r="I21" s="107"/>
      <c r="J21" s="107"/>
      <c r="K21" s="107"/>
    </row>
    <row r="22" spans="1:11" ht="32.25" customHeight="1" x14ac:dyDescent="0.2">
      <c r="A22" s="103" t="s">
        <v>28</v>
      </c>
      <c r="B22" s="103"/>
      <c r="C22" s="103"/>
      <c r="D22" s="103"/>
      <c r="E22" s="103"/>
      <c r="F22" s="103"/>
      <c r="G22" s="103"/>
      <c r="H22" s="103"/>
      <c r="I22" s="103"/>
      <c r="J22" s="103"/>
      <c r="K22" s="103"/>
    </row>
    <row r="23" spans="1:11" ht="43.5" customHeight="1" x14ac:dyDescent="0.2">
      <c r="A23" s="103" t="s">
        <v>29</v>
      </c>
      <c r="B23" s="103"/>
      <c r="C23" s="103"/>
      <c r="D23" s="103"/>
      <c r="E23" s="103"/>
      <c r="F23" s="103"/>
      <c r="G23" s="103"/>
      <c r="H23" s="103"/>
      <c r="I23" s="103"/>
      <c r="J23" s="103"/>
      <c r="K23" s="103"/>
    </row>
    <row r="24" spans="1:11" ht="19.149999999999999" customHeight="1" x14ac:dyDescent="0.2">
      <c r="A24" s="103" t="s">
        <v>30</v>
      </c>
      <c r="B24" s="105"/>
      <c r="C24" s="105"/>
      <c r="D24" s="105"/>
      <c r="E24" s="105"/>
      <c r="F24" s="105"/>
      <c r="G24" s="105"/>
      <c r="H24" s="105"/>
      <c r="I24" s="105"/>
      <c r="J24" s="105"/>
      <c r="K24" s="105"/>
    </row>
    <row r="25" spans="1:11" ht="36" customHeight="1" x14ac:dyDescent="0.2">
      <c r="A25" s="103" t="s">
        <v>31</v>
      </c>
      <c r="B25" s="103"/>
      <c r="C25" s="103"/>
      <c r="D25" s="103"/>
      <c r="E25" s="103"/>
      <c r="F25" s="103"/>
      <c r="G25" s="103"/>
      <c r="H25" s="103"/>
      <c r="I25" s="103"/>
      <c r="J25" s="103"/>
      <c r="K25" s="103"/>
    </row>
    <row r="26" spans="1:11" ht="30" customHeight="1" x14ac:dyDescent="0.2">
      <c r="A26" s="103" t="s">
        <v>32</v>
      </c>
      <c r="B26" s="103"/>
      <c r="C26" s="103"/>
      <c r="D26" s="103"/>
      <c r="E26" s="103"/>
      <c r="F26" s="103"/>
      <c r="G26" s="103"/>
      <c r="H26" s="103"/>
      <c r="I26" s="103"/>
      <c r="J26" s="103"/>
      <c r="K26" s="103"/>
    </row>
    <row r="27" spans="1:11" ht="39.75" customHeight="1" x14ac:dyDescent="0.2">
      <c r="A27" s="103" t="s">
        <v>33</v>
      </c>
      <c r="B27" s="103"/>
      <c r="C27" s="103"/>
      <c r="D27" s="103"/>
      <c r="E27" s="103"/>
      <c r="F27" s="103"/>
      <c r="G27" s="103"/>
      <c r="H27" s="103"/>
      <c r="I27" s="103"/>
      <c r="J27" s="103"/>
      <c r="K27" s="7"/>
    </row>
    <row r="28" spans="1:11" ht="21" customHeight="1" x14ac:dyDescent="0.2">
      <c r="A28" s="103" t="s">
        <v>34</v>
      </c>
      <c r="B28" s="103"/>
      <c r="C28" s="103"/>
      <c r="D28" s="103"/>
      <c r="E28" s="103"/>
      <c r="F28" s="103"/>
      <c r="G28" s="103"/>
      <c r="H28" s="103"/>
      <c r="I28" s="103"/>
      <c r="J28" s="103"/>
      <c r="K28" s="103"/>
    </row>
    <row r="29" spans="1:11" ht="21" customHeight="1" x14ac:dyDescent="0.2">
      <c r="A29" s="104" t="s">
        <v>35</v>
      </c>
      <c r="B29" s="104"/>
      <c r="C29" s="104"/>
      <c r="D29" s="104"/>
      <c r="E29" s="104"/>
      <c r="F29" s="104"/>
      <c r="G29" s="104"/>
      <c r="H29" s="104"/>
      <c r="I29" s="104"/>
      <c r="J29" s="104"/>
      <c r="K29" s="104"/>
    </row>
    <row r="30" spans="1:11" ht="23.25" customHeight="1" x14ac:dyDescent="0.2">
      <c r="A30" s="90" t="s">
        <v>36</v>
      </c>
      <c r="B30" s="90"/>
      <c r="C30" s="90"/>
      <c r="D30" s="90"/>
      <c r="E30" s="90"/>
      <c r="F30" s="90"/>
      <c r="G30" s="90"/>
      <c r="H30" s="90"/>
      <c r="I30" s="90"/>
      <c r="J30" s="90"/>
      <c r="K30" s="90"/>
    </row>
    <row r="31" spans="1:11" ht="9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ht="18.75" customHeight="1" x14ac:dyDescent="0.2">
      <c r="A32" s="8" t="s">
        <v>37</v>
      </c>
      <c r="B32" s="91" t="s">
        <v>38</v>
      </c>
      <c r="C32" s="91"/>
      <c r="D32" s="91"/>
      <c r="E32" s="91"/>
      <c r="F32" s="91"/>
      <c r="G32" s="91"/>
      <c r="H32" s="91"/>
      <c r="I32" s="9"/>
      <c r="J32" s="9"/>
      <c r="K32" s="9"/>
    </row>
    <row r="33" spans="1:16" ht="45" customHeight="1" x14ac:dyDescent="0.2">
      <c r="A33" s="10">
        <v>1</v>
      </c>
      <c r="B33" s="50" t="s">
        <v>39</v>
      </c>
      <c r="C33" s="50"/>
      <c r="D33" s="50"/>
      <c r="E33" s="50"/>
      <c r="F33" s="50"/>
      <c r="G33" s="50"/>
      <c r="H33" s="50"/>
      <c r="I33" s="9"/>
      <c r="J33" s="9"/>
      <c r="K33" s="9"/>
    </row>
    <row r="34" spans="1:16" ht="4.9000000000000004" customHeight="1" x14ac:dyDescent="0.2">
      <c r="A34" s="11"/>
      <c r="B34" s="3"/>
      <c r="C34" s="3"/>
      <c r="D34" s="3"/>
      <c r="E34" s="3"/>
      <c r="F34" s="3"/>
      <c r="G34" s="3"/>
      <c r="H34" s="3"/>
      <c r="I34" s="9"/>
      <c r="J34" s="9"/>
      <c r="K34" s="9"/>
    </row>
    <row r="35" spans="1:16" ht="27" customHeight="1" x14ac:dyDescent="0.2">
      <c r="A35" s="90" t="s">
        <v>40</v>
      </c>
      <c r="B35" s="105"/>
      <c r="C35" s="105"/>
      <c r="D35" s="105"/>
      <c r="E35" s="105"/>
      <c r="F35" s="105"/>
      <c r="G35" s="105"/>
      <c r="H35" s="105"/>
      <c r="I35" s="105"/>
      <c r="J35" s="105"/>
      <c r="K35" s="105"/>
    </row>
    <row r="36" spans="1:16" ht="19.5" customHeight="1" x14ac:dyDescent="0.2">
      <c r="A36" s="90" t="s">
        <v>41</v>
      </c>
      <c r="B36" s="90"/>
      <c r="C36" s="90"/>
      <c r="D36" s="90"/>
      <c r="E36" s="90"/>
      <c r="F36" s="90"/>
      <c r="G36" s="90"/>
      <c r="H36" s="90"/>
      <c r="I36" s="90"/>
      <c r="J36" s="90"/>
      <c r="K36" s="90"/>
    </row>
    <row r="37" spans="1:16" ht="9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6" ht="16.899999999999999" customHeight="1" x14ac:dyDescent="0.2">
      <c r="A38" s="8" t="s">
        <v>37</v>
      </c>
      <c r="B38" s="91" t="s">
        <v>42</v>
      </c>
      <c r="C38" s="91"/>
      <c r="D38" s="91"/>
      <c r="E38" s="91"/>
      <c r="F38" s="91"/>
      <c r="G38" s="91"/>
      <c r="H38" s="91"/>
      <c r="I38" s="9"/>
      <c r="J38" s="9"/>
      <c r="K38" s="9"/>
    </row>
    <row r="39" spans="1:16" ht="23.25" customHeight="1" x14ac:dyDescent="0.2">
      <c r="A39" s="12">
        <v>1</v>
      </c>
      <c r="B39" s="65" t="s">
        <v>43</v>
      </c>
      <c r="C39" s="93"/>
      <c r="D39" s="93"/>
      <c r="E39" s="93"/>
      <c r="F39" s="93"/>
      <c r="G39" s="93"/>
      <c r="H39" s="66"/>
      <c r="I39" s="9"/>
      <c r="J39" s="9"/>
      <c r="K39" s="9"/>
    </row>
    <row r="40" spans="1:16" ht="8.25" customHeight="1" x14ac:dyDescent="0.2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</row>
    <row r="41" spans="1:16" ht="15.75" x14ac:dyDescent="0.2">
      <c r="A41" s="90" t="s">
        <v>44</v>
      </c>
      <c r="B41" s="90"/>
      <c r="C41" s="90"/>
      <c r="D41" s="90"/>
      <c r="E41" s="90"/>
      <c r="F41" s="90"/>
      <c r="G41" s="90"/>
      <c r="H41" s="90"/>
      <c r="I41" s="9"/>
      <c r="J41" s="9"/>
      <c r="K41" s="9"/>
    </row>
    <row r="42" spans="1:16" ht="10.5" customHeight="1" x14ac:dyDescent="0.2">
      <c r="A42" s="99" t="s">
        <v>45</v>
      </c>
      <c r="B42" s="99"/>
      <c r="C42" s="99"/>
      <c r="D42" s="99"/>
      <c r="E42" s="99"/>
      <c r="F42" s="99"/>
      <c r="G42" s="99"/>
      <c r="H42" s="99"/>
      <c r="I42" s="99"/>
      <c r="J42" s="4"/>
      <c r="K42" s="4"/>
    </row>
    <row r="43" spans="1:16" s="16" customFormat="1" ht="28.9" customHeight="1" x14ac:dyDescent="0.2">
      <c r="A43" s="13" t="s">
        <v>37</v>
      </c>
      <c r="B43" s="91" t="s">
        <v>46</v>
      </c>
      <c r="C43" s="91"/>
      <c r="D43" s="91" t="s">
        <v>47</v>
      </c>
      <c r="E43" s="91"/>
      <c r="F43" s="91" t="s">
        <v>48</v>
      </c>
      <c r="G43" s="91"/>
      <c r="H43" s="91" t="s">
        <v>49</v>
      </c>
      <c r="I43" s="91"/>
      <c r="J43" s="14"/>
      <c r="K43" s="15"/>
    </row>
    <row r="44" spans="1:16" ht="15.75" x14ac:dyDescent="0.2">
      <c r="A44" s="17">
        <v>1</v>
      </c>
      <c r="B44" s="92">
        <v>2</v>
      </c>
      <c r="C44" s="92"/>
      <c r="D44" s="92">
        <v>3</v>
      </c>
      <c r="E44" s="92"/>
      <c r="F44" s="92">
        <v>4</v>
      </c>
      <c r="G44" s="92"/>
      <c r="H44" s="92">
        <v>6</v>
      </c>
      <c r="I44" s="92"/>
      <c r="J44" s="18"/>
      <c r="K44" s="9"/>
    </row>
    <row r="45" spans="1:16" ht="34.9" customHeight="1" x14ac:dyDescent="0.2">
      <c r="A45" s="19">
        <v>1</v>
      </c>
      <c r="B45" s="50" t="s">
        <v>50</v>
      </c>
      <c r="C45" s="50"/>
      <c r="D45" s="98">
        <f>18344078+2619663</f>
        <v>20963741</v>
      </c>
      <c r="E45" s="98"/>
      <c r="F45" s="98">
        <v>0</v>
      </c>
      <c r="G45" s="98"/>
      <c r="H45" s="98">
        <f>D45+F45</f>
        <v>20963741</v>
      </c>
      <c r="I45" s="98"/>
      <c r="J45" s="20"/>
      <c r="K45" s="9"/>
    </row>
    <row r="46" spans="1:16" ht="31.15" customHeight="1" x14ac:dyDescent="0.2">
      <c r="A46" s="19">
        <v>2</v>
      </c>
      <c r="B46" s="50" t="s">
        <v>51</v>
      </c>
      <c r="C46" s="50"/>
      <c r="D46" s="100">
        <v>5375100</v>
      </c>
      <c r="E46" s="101"/>
      <c r="F46" s="98">
        <v>0</v>
      </c>
      <c r="G46" s="98"/>
      <c r="H46" s="98">
        <f t="shared" ref="H46" si="0">D46+F46</f>
        <v>5375100</v>
      </c>
      <c r="I46" s="98"/>
      <c r="J46" s="20"/>
      <c r="K46" s="9"/>
    </row>
    <row r="47" spans="1:16" ht="31.15" customHeight="1" x14ac:dyDescent="0.2">
      <c r="A47" s="19">
        <v>3</v>
      </c>
      <c r="B47" s="50" t="s">
        <v>52</v>
      </c>
      <c r="C47" s="50"/>
      <c r="D47" s="98">
        <v>0</v>
      </c>
      <c r="E47" s="98"/>
      <c r="F47" s="102">
        <v>295000</v>
      </c>
      <c r="G47" s="102"/>
      <c r="H47" s="98">
        <f t="shared" ref="H47" si="1">SUM(D47:G47)</f>
        <v>295000</v>
      </c>
      <c r="I47" s="98"/>
      <c r="J47" s="20"/>
      <c r="K47" s="9"/>
    </row>
    <row r="48" spans="1:16" ht="15.75" x14ac:dyDescent="0.2">
      <c r="A48" s="89" t="s">
        <v>53</v>
      </c>
      <c r="B48" s="89"/>
      <c r="C48" s="89"/>
      <c r="D48" s="98">
        <f>SUM(D45:D46)</f>
        <v>26338841</v>
      </c>
      <c r="E48" s="98"/>
      <c r="F48" s="98">
        <f>SUM(F45:G47)</f>
        <v>295000</v>
      </c>
      <c r="G48" s="98"/>
      <c r="H48" s="98">
        <f>SUM(H45:H47)</f>
        <v>26633841</v>
      </c>
      <c r="I48" s="98"/>
      <c r="J48" s="9"/>
      <c r="K48" s="9"/>
      <c r="N48" s="39"/>
      <c r="O48" s="39"/>
      <c r="P48" s="39"/>
    </row>
    <row r="49" spans="1:16" ht="9.6" customHeight="1" x14ac:dyDescent="0.2">
      <c r="A49" s="9"/>
      <c r="B49" s="3"/>
      <c r="C49" s="9"/>
      <c r="D49" s="21"/>
      <c r="E49" s="21"/>
      <c r="F49" s="21"/>
      <c r="G49" s="21"/>
      <c r="H49" s="21"/>
      <c r="I49" s="21"/>
      <c r="J49" s="9"/>
      <c r="K49" s="9"/>
      <c r="N49" s="39"/>
      <c r="O49" s="39"/>
      <c r="P49" s="39"/>
    </row>
    <row r="50" spans="1:16" ht="15.75" x14ac:dyDescent="0.2">
      <c r="A50" s="90" t="s">
        <v>54</v>
      </c>
      <c r="B50" s="90"/>
      <c r="C50" s="90"/>
      <c r="D50" s="90"/>
      <c r="E50" s="90"/>
      <c r="F50" s="90"/>
      <c r="G50" s="90"/>
      <c r="H50" s="90"/>
      <c r="I50" s="9"/>
      <c r="J50" s="9"/>
      <c r="K50" s="9"/>
      <c r="N50" s="39"/>
      <c r="O50" s="39"/>
      <c r="P50" s="39"/>
    </row>
    <row r="51" spans="1:16" ht="13.5" customHeight="1" x14ac:dyDescent="0.2">
      <c r="A51" s="99" t="s">
        <v>45</v>
      </c>
      <c r="B51" s="99"/>
      <c r="C51" s="99"/>
      <c r="D51" s="99"/>
      <c r="E51" s="99"/>
      <c r="F51" s="99"/>
      <c r="G51" s="99"/>
      <c r="H51" s="99"/>
      <c r="I51" s="99"/>
      <c r="J51" s="4"/>
      <c r="K51" s="4"/>
      <c r="N51" s="22"/>
    </row>
    <row r="52" spans="1:16" ht="18.75" customHeight="1" x14ac:dyDescent="0.2">
      <c r="A52" s="91" t="s">
        <v>55</v>
      </c>
      <c r="B52" s="91"/>
      <c r="C52" s="91"/>
      <c r="D52" s="91" t="s">
        <v>47</v>
      </c>
      <c r="E52" s="91"/>
      <c r="F52" s="91" t="s">
        <v>48</v>
      </c>
      <c r="G52" s="91"/>
      <c r="H52" s="91" t="s">
        <v>49</v>
      </c>
      <c r="I52" s="91"/>
      <c r="J52" s="9"/>
      <c r="K52" s="9"/>
    </row>
    <row r="53" spans="1:16" ht="15" customHeight="1" x14ac:dyDescent="0.2">
      <c r="A53" s="92">
        <v>1</v>
      </c>
      <c r="B53" s="92"/>
      <c r="C53" s="92"/>
      <c r="D53" s="92">
        <v>2</v>
      </c>
      <c r="E53" s="92"/>
      <c r="F53" s="92">
        <v>3</v>
      </c>
      <c r="G53" s="92"/>
      <c r="H53" s="92">
        <v>4</v>
      </c>
      <c r="I53" s="92"/>
      <c r="J53" s="9"/>
      <c r="K53" s="9"/>
    </row>
    <row r="54" spans="1:16" ht="40.5" customHeight="1" x14ac:dyDescent="0.2">
      <c r="A54" s="65" t="s">
        <v>56</v>
      </c>
      <c r="B54" s="93"/>
      <c r="C54" s="66"/>
      <c r="D54" s="94">
        <f>D48</f>
        <v>26338841</v>
      </c>
      <c r="E54" s="94"/>
      <c r="F54" s="94">
        <f>F47</f>
        <v>295000</v>
      </c>
      <c r="G54" s="94"/>
      <c r="H54" s="94">
        <f>F54+D54</f>
        <v>26633841</v>
      </c>
      <c r="I54" s="94"/>
      <c r="J54" s="9"/>
      <c r="K54" s="9"/>
    </row>
    <row r="55" spans="1:16" ht="21" customHeight="1" x14ac:dyDescent="0.2">
      <c r="A55" s="95" t="s">
        <v>53</v>
      </c>
      <c r="B55" s="96"/>
      <c r="C55" s="96"/>
      <c r="D55" s="97">
        <f>D54</f>
        <v>26338841</v>
      </c>
      <c r="E55" s="97"/>
      <c r="F55" s="97">
        <f t="shared" ref="F55" si="2">F54</f>
        <v>295000</v>
      </c>
      <c r="G55" s="97"/>
      <c r="H55" s="97">
        <f t="shared" ref="H55" si="3">H54</f>
        <v>26633841</v>
      </c>
      <c r="I55" s="97"/>
      <c r="J55" s="9"/>
      <c r="K55" s="9"/>
    </row>
    <row r="56" spans="1:16" ht="0.75" customHeight="1" x14ac:dyDescent="0.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</row>
    <row r="57" spans="1:16" ht="17.25" customHeight="1" x14ac:dyDescent="0.2">
      <c r="A57" s="90" t="s">
        <v>57</v>
      </c>
      <c r="B57" s="90"/>
      <c r="C57" s="90"/>
      <c r="D57" s="90"/>
      <c r="E57" s="90"/>
      <c r="F57" s="90"/>
      <c r="G57" s="90"/>
      <c r="H57" s="90"/>
      <c r="I57" s="9"/>
      <c r="J57" s="9"/>
      <c r="K57" s="9"/>
    </row>
    <row r="58" spans="1:16" ht="30.6" customHeight="1" x14ac:dyDescent="0.2">
      <c r="A58" s="13" t="s">
        <v>37</v>
      </c>
      <c r="B58" s="13" t="s">
        <v>58</v>
      </c>
      <c r="C58" s="13" t="s">
        <v>59</v>
      </c>
      <c r="D58" s="91" t="s">
        <v>60</v>
      </c>
      <c r="E58" s="91"/>
      <c r="F58" s="91" t="s">
        <v>47</v>
      </c>
      <c r="G58" s="91"/>
      <c r="H58" s="91" t="s">
        <v>48</v>
      </c>
      <c r="I58" s="91"/>
      <c r="J58" s="91" t="s">
        <v>49</v>
      </c>
      <c r="K58" s="91"/>
    </row>
    <row r="59" spans="1:16" s="16" customFormat="1" ht="21.95" customHeight="1" x14ac:dyDescent="0.2">
      <c r="A59" s="17">
        <v>1</v>
      </c>
      <c r="B59" s="17">
        <v>2</v>
      </c>
      <c r="C59" s="17">
        <v>3</v>
      </c>
      <c r="D59" s="92">
        <v>4</v>
      </c>
      <c r="E59" s="92"/>
      <c r="F59" s="92">
        <v>5</v>
      </c>
      <c r="G59" s="92"/>
      <c r="H59" s="92">
        <v>6</v>
      </c>
      <c r="I59" s="92"/>
      <c r="J59" s="92">
        <v>7</v>
      </c>
      <c r="K59" s="56"/>
    </row>
    <row r="60" spans="1:16" ht="21.95" customHeight="1" x14ac:dyDescent="0.2">
      <c r="A60" s="19">
        <v>1</v>
      </c>
      <c r="B60" s="23" t="s">
        <v>61</v>
      </c>
      <c r="C60" s="24"/>
      <c r="D60" s="56"/>
      <c r="E60" s="56"/>
      <c r="F60" s="56"/>
      <c r="G60" s="56"/>
      <c r="H60" s="56"/>
      <c r="I60" s="56"/>
      <c r="J60" s="56"/>
      <c r="K60" s="56"/>
    </row>
    <row r="61" spans="1:16" ht="31.15" customHeight="1" x14ac:dyDescent="0.2">
      <c r="A61" s="25"/>
      <c r="B61" s="26" t="s">
        <v>62</v>
      </c>
      <c r="C61" s="26" t="s">
        <v>63</v>
      </c>
      <c r="D61" s="50" t="s">
        <v>64</v>
      </c>
      <c r="E61" s="50"/>
      <c r="F61" s="55">
        <v>1</v>
      </c>
      <c r="G61" s="55"/>
      <c r="H61" s="56"/>
      <c r="I61" s="56"/>
      <c r="J61" s="55">
        <f>F61+H61</f>
        <v>1</v>
      </c>
      <c r="K61" s="55"/>
    </row>
    <row r="62" spans="1:16" ht="26.45" customHeight="1" x14ac:dyDescent="0.2">
      <c r="A62" s="25"/>
      <c r="B62" s="26" t="s">
        <v>65</v>
      </c>
      <c r="C62" s="26" t="s">
        <v>63</v>
      </c>
      <c r="D62" s="50" t="s">
        <v>64</v>
      </c>
      <c r="E62" s="50"/>
      <c r="F62" s="71">
        <v>9</v>
      </c>
      <c r="G62" s="71"/>
      <c r="H62" s="89"/>
      <c r="I62" s="89"/>
      <c r="J62" s="71">
        <f t="shared" ref="J62:J78" si="4">F62+H62</f>
        <v>9</v>
      </c>
      <c r="K62" s="71"/>
    </row>
    <row r="63" spans="1:16" s="30" customFormat="1" ht="49.5" customHeight="1" x14ac:dyDescent="0.2">
      <c r="A63" s="27"/>
      <c r="B63" s="28" t="s">
        <v>66</v>
      </c>
      <c r="C63" s="29" t="s">
        <v>63</v>
      </c>
      <c r="D63" s="85" t="s">
        <v>67</v>
      </c>
      <c r="E63" s="86"/>
      <c r="F63" s="87">
        <v>97.53</v>
      </c>
      <c r="G63" s="88"/>
      <c r="H63" s="87"/>
      <c r="I63" s="88"/>
      <c r="J63" s="87">
        <f t="shared" si="4"/>
        <v>97.53</v>
      </c>
      <c r="K63" s="88"/>
    </row>
    <row r="64" spans="1:16" s="30" customFormat="1" ht="27" customHeight="1" x14ac:dyDescent="0.2">
      <c r="A64" s="27"/>
      <c r="B64" s="28" t="s">
        <v>68</v>
      </c>
      <c r="C64" s="29" t="s">
        <v>63</v>
      </c>
      <c r="D64" s="85" t="s">
        <v>67</v>
      </c>
      <c r="E64" s="86"/>
      <c r="F64" s="87">
        <v>35.53</v>
      </c>
      <c r="G64" s="88"/>
      <c r="H64" s="87"/>
      <c r="I64" s="88"/>
      <c r="J64" s="87">
        <f t="shared" si="4"/>
        <v>35.53</v>
      </c>
      <c r="K64" s="88"/>
    </row>
    <row r="65" spans="1:11" s="30" customFormat="1" ht="21" customHeight="1" x14ac:dyDescent="0.2">
      <c r="A65" s="27"/>
      <c r="B65" s="29" t="s">
        <v>69</v>
      </c>
      <c r="C65" s="29" t="s">
        <v>63</v>
      </c>
      <c r="D65" s="85" t="s">
        <v>67</v>
      </c>
      <c r="E65" s="86"/>
      <c r="F65" s="87">
        <v>16</v>
      </c>
      <c r="G65" s="88"/>
      <c r="H65" s="87"/>
      <c r="I65" s="88"/>
      <c r="J65" s="87">
        <f t="shared" si="4"/>
        <v>16</v>
      </c>
      <c r="K65" s="88"/>
    </row>
    <row r="66" spans="1:11" s="30" customFormat="1" ht="21" customHeight="1" x14ac:dyDescent="0.2">
      <c r="A66" s="27"/>
      <c r="B66" s="28" t="s">
        <v>70</v>
      </c>
      <c r="C66" s="29" t="s">
        <v>63</v>
      </c>
      <c r="D66" s="83" t="s">
        <v>67</v>
      </c>
      <c r="E66" s="83"/>
      <c r="F66" s="84">
        <v>11</v>
      </c>
      <c r="G66" s="84"/>
      <c r="H66" s="84"/>
      <c r="I66" s="84"/>
      <c r="J66" s="84">
        <f t="shared" si="4"/>
        <v>11</v>
      </c>
      <c r="K66" s="84"/>
    </row>
    <row r="67" spans="1:11" s="30" customFormat="1" ht="21" customHeight="1" x14ac:dyDescent="0.2">
      <c r="A67" s="27"/>
      <c r="B67" s="28" t="s">
        <v>71</v>
      </c>
      <c r="C67" s="29" t="s">
        <v>63</v>
      </c>
      <c r="D67" s="83" t="s">
        <v>67</v>
      </c>
      <c r="E67" s="83"/>
      <c r="F67" s="84">
        <v>35</v>
      </c>
      <c r="G67" s="84"/>
      <c r="H67" s="84"/>
      <c r="I67" s="84"/>
      <c r="J67" s="84">
        <f t="shared" si="4"/>
        <v>35</v>
      </c>
      <c r="K67" s="84"/>
    </row>
    <row r="68" spans="1:11" ht="25.15" customHeight="1" x14ac:dyDescent="0.2">
      <c r="A68" s="25">
        <v>2</v>
      </c>
      <c r="B68" s="23" t="s">
        <v>72</v>
      </c>
      <c r="C68" s="26"/>
      <c r="D68" s="50"/>
      <c r="E68" s="50"/>
      <c r="F68" s="55"/>
      <c r="G68" s="55"/>
      <c r="H68" s="56"/>
      <c r="I68" s="56"/>
      <c r="J68" s="69"/>
      <c r="K68" s="70"/>
    </row>
    <row r="69" spans="1:11" ht="36.6" customHeight="1" x14ac:dyDescent="0.2">
      <c r="A69" s="25"/>
      <c r="B69" s="26" t="s">
        <v>73</v>
      </c>
      <c r="C69" s="26" t="s">
        <v>74</v>
      </c>
      <c r="D69" s="50" t="s">
        <v>64</v>
      </c>
      <c r="E69" s="50"/>
      <c r="F69" s="71">
        <v>224</v>
      </c>
      <c r="G69" s="71"/>
      <c r="H69" s="72"/>
      <c r="I69" s="72"/>
      <c r="J69" s="73">
        <f t="shared" ref="J69" si="5">F69+H69</f>
        <v>224</v>
      </c>
      <c r="K69" s="74"/>
    </row>
    <row r="70" spans="1:11" ht="36.6" customHeight="1" x14ac:dyDescent="0.2">
      <c r="A70" s="25"/>
      <c r="B70" s="26" t="s">
        <v>75</v>
      </c>
      <c r="C70" s="26" t="s">
        <v>63</v>
      </c>
      <c r="D70" s="65" t="s">
        <v>76</v>
      </c>
      <c r="E70" s="66"/>
      <c r="F70" s="75">
        <v>212</v>
      </c>
      <c r="G70" s="76"/>
      <c r="H70" s="77"/>
      <c r="I70" s="78"/>
      <c r="J70" s="75">
        <v>212</v>
      </c>
      <c r="K70" s="76"/>
    </row>
    <row r="71" spans="1:11" ht="36.6" customHeight="1" x14ac:dyDescent="0.2">
      <c r="A71" s="25"/>
      <c r="B71" s="26" t="s">
        <v>77</v>
      </c>
      <c r="C71" s="26" t="s">
        <v>78</v>
      </c>
      <c r="D71" s="65" t="s">
        <v>76</v>
      </c>
      <c r="E71" s="66"/>
      <c r="F71" s="79">
        <v>150</v>
      </c>
      <c r="G71" s="80"/>
      <c r="H71" s="81"/>
      <c r="I71" s="82"/>
      <c r="J71" s="79">
        <f>F71</f>
        <v>150</v>
      </c>
      <c r="K71" s="80"/>
    </row>
    <row r="72" spans="1:11" ht="36.6" customHeight="1" x14ac:dyDescent="0.2">
      <c r="A72" s="25"/>
      <c r="B72" s="26" t="s">
        <v>79</v>
      </c>
      <c r="C72" s="26" t="s">
        <v>74</v>
      </c>
      <c r="D72" s="50" t="s">
        <v>64</v>
      </c>
      <c r="E72" s="50"/>
      <c r="F72" s="71">
        <v>123</v>
      </c>
      <c r="G72" s="71"/>
      <c r="H72" s="72"/>
      <c r="I72" s="72"/>
      <c r="J72" s="73">
        <f t="shared" ref="J72" si="6">F72+H72</f>
        <v>123</v>
      </c>
      <c r="K72" s="74"/>
    </row>
    <row r="73" spans="1:11" ht="36.6" customHeight="1" x14ac:dyDescent="0.2">
      <c r="A73" s="25"/>
      <c r="B73" s="28" t="s">
        <v>80</v>
      </c>
      <c r="C73" s="26" t="s">
        <v>74</v>
      </c>
      <c r="D73" s="50" t="s">
        <v>76</v>
      </c>
      <c r="E73" s="50"/>
      <c r="F73" s="67">
        <f>F69/F64</f>
        <v>6.3045313819307625</v>
      </c>
      <c r="G73" s="68"/>
      <c r="H73" s="69"/>
      <c r="I73" s="70"/>
      <c r="J73" s="67">
        <f>F73+H73</f>
        <v>6.3045313819307625</v>
      </c>
      <c r="K73" s="68"/>
    </row>
    <row r="74" spans="1:11" ht="36.6" customHeight="1" x14ac:dyDescent="0.2">
      <c r="A74" s="25"/>
      <c r="B74" s="26" t="s">
        <v>81</v>
      </c>
      <c r="C74" s="26" t="s">
        <v>78</v>
      </c>
      <c r="D74" s="65" t="s">
        <v>82</v>
      </c>
      <c r="E74" s="66"/>
      <c r="F74" s="67">
        <v>5</v>
      </c>
      <c r="G74" s="68"/>
      <c r="H74" s="69"/>
      <c r="I74" s="70"/>
      <c r="J74" s="67">
        <f t="shared" ref="J74:J75" si="7">F74+H74</f>
        <v>5</v>
      </c>
      <c r="K74" s="68"/>
    </row>
    <row r="75" spans="1:11" ht="108" customHeight="1" x14ac:dyDescent="0.2">
      <c r="A75" s="25"/>
      <c r="B75" s="26" t="s">
        <v>83</v>
      </c>
      <c r="C75" s="26" t="s">
        <v>78</v>
      </c>
      <c r="D75" s="65" t="s">
        <v>84</v>
      </c>
      <c r="E75" s="66"/>
      <c r="F75" s="67">
        <v>4</v>
      </c>
      <c r="G75" s="68"/>
      <c r="H75" s="69"/>
      <c r="I75" s="70"/>
      <c r="J75" s="67">
        <f t="shared" si="7"/>
        <v>4</v>
      </c>
      <c r="K75" s="68"/>
    </row>
    <row r="76" spans="1:11" ht="22.9" customHeight="1" x14ac:dyDescent="0.2">
      <c r="A76" s="25">
        <v>3</v>
      </c>
      <c r="B76" s="23" t="s">
        <v>85</v>
      </c>
      <c r="C76" s="26"/>
      <c r="D76" s="50"/>
      <c r="E76" s="59"/>
      <c r="F76" s="60"/>
      <c r="G76" s="60"/>
      <c r="H76" s="55"/>
      <c r="I76" s="55"/>
      <c r="J76" s="55"/>
      <c r="K76" s="55"/>
    </row>
    <row r="77" spans="1:11" ht="29.25" customHeight="1" x14ac:dyDescent="0.2">
      <c r="A77" s="25"/>
      <c r="B77" s="26" t="s">
        <v>86</v>
      </c>
      <c r="C77" s="26" t="s">
        <v>78</v>
      </c>
      <c r="D77" s="50" t="s">
        <v>76</v>
      </c>
      <c r="E77" s="50"/>
      <c r="F77" s="61">
        <f>ROUND(D55/F69,2)</f>
        <v>117584.11</v>
      </c>
      <c r="G77" s="62"/>
      <c r="H77" s="63">
        <f>ROUND(F55/F69,2)</f>
        <v>1316.96</v>
      </c>
      <c r="I77" s="64"/>
      <c r="J77" s="61">
        <f t="shared" si="4"/>
        <v>118901.07</v>
      </c>
      <c r="K77" s="62"/>
    </row>
    <row r="78" spans="1:11" ht="27.75" customHeight="1" x14ac:dyDescent="0.2">
      <c r="A78" s="25"/>
      <c r="B78" s="26" t="s">
        <v>87</v>
      </c>
      <c r="C78" s="26" t="s">
        <v>74</v>
      </c>
      <c r="D78" s="50" t="s">
        <v>76</v>
      </c>
      <c r="E78" s="50"/>
      <c r="F78" s="57">
        <f>F69/F62</f>
        <v>24.888888888888889</v>
      </c>
      <c r="G78" s="57"/>
      <c r="H78" s="58"/>
      <c r="I78" s="58"/>
      <c r="J78" s="58">
        <f t="shared" si="4"/>
        <v>24.888888888888889</v>
      </c>
      <c r="K78" s="58"/>
    </row>
    <row r="79" spans="1:11" ht="47.25" customHeight="1" x14ac:dyDescent="0.2">
      <c r="A79" s="25"/>
      <c r="B79" s="31" t="s">
        <v>88</v>
      </c>
      <c r="C79" s="26" t="s">
        <v>78</v>
      </c>
      <c r="D79" s="50" t="s">
        <v>76</v>
      </c>
      <c r="E79" s="50"/>
      <c r="F79" s="53">
        <f>1158837/5</f>
        <v>231767.4</v>
      </c>
      <c r="G79" s="54"/>
      <c r="H79" s="53"/>
      <c r="I79" s="54"/>
      <c r="J79" s="53">
        <f>F79+H79</f>
        <v>231767.4</v>
      </c>
      <c r="K79" s="54"/>
    </row>
    <row r="80" spans="1:11" ht="88.5" customHeight="1" x14ac:dyDescent="0.2">
      <c r="A80" s="25"/>
      <c r="B80" s="31" t="s">
        <v>89</v>
      </c>
      <c r="C80" s="26" t="s">
        <v>78</v>
      </c>
      <c r="D80" s="50" t="s">
        <v>76</v>
      </c>
      <c r="E80" s="50"/>
      <c r="F80" s="53">
        <f>1980826/4</f>
        <v>495206.5</v>
      </c>
      <c r="G80" s="54"/>
      <c r="H80" s="53"/>
      <c r="I80" s="54"/>
      <c r="J80" s="53">
        <f>F80+H80</f>
        <v>495206.5</v>
      </c>
      <c r="K80" s="54"/>
    </row>
    <row r="81" spans="1:11" ht="21.95" customHeight="1" x14ac:dyDescent="0.2">
      <c r="A81" s="25">
        <v>4</v>
      </c>
      <c r="B81" s="23" t="s">
        <v>90</v>
      </c>
      <c r="C81" s="26"/>
      <c r="D81" s="50"/>
      <c r="E81" s="50"/>
      <c r="F81" s="55"/>
      <c r="G81" s="55"/>
      <c r="H81" s="56"/>
      <c r="I81" s="56"/>
      <c r="J81" s="55"/>
      <c r="K81" s="55"/>
    </row>
    <row r="82" spans="1:11" ht="60" customHeight="1" x14ac:dyDescent="0.2">
      <c r="A82" s="24"/>
      <c r="B82" s="26" t="s">
        <v>91</v>
      </c>
      <c r="C82" s="26" t="s">
        <v>92</v>
      </c>
      <c r="D82" s="50" t="s">
        <v>76</v>
      </c>
      <c r="E82" s="50"/>
      <c r="F82" s="51">
        <f>ROUND((F72/F69)*100,0)</f>
        <v>55</v>
      </c>
      <c r="G82" s="52"/>
      <c r="H82" s="51"/>
      <c r="I82" s="52"/>
      <c r="J82" s="51">
        <f>F82</f>
        <v>55</v>
      </c>
      <c r="K82" s="52"/>
    </row>
    <row r="83" spans="1:11" ht="33.75" customHeight="1" x14ac:dyDescent="0.2">
      <c r="A83" s="24"/>
      <c r="B83" s="26" t="s">
        <v>93</v>
      </c>
      <c r="C83" s="26" t="s">
        <v>92</v>
      </c>
      <c r="D83" s="50" t="s">
        <v>76</v>
      </c>
      <c r="E83" s="50"/>
      <c r="F83" s="51">
        <v>84</v>
      </c>
      <c r="G83" s="52"/>
      <c r="H83" s="51"/>
      <c r="I83" s="52"/>
      <c r="J83" s="51">
        <f>F83</f>
        <v>84</v>
      </c>
      <c r="K83" s="52"/>
    </row>
    <row r="84" spans="1:11" s="32" customFormat="1" ht="30" customHeight="1" x14ac:dyDescent="0.25">
      <c r="A84" s="47" t="s">
        <v>94</v>
      </c>
      <c r="B84" s="47"/>
      <c r="C84" s="9"/>
      <c r="D84" s="9"/>
      <c r="E84" s="9"/>
      <c r="F84" s="9"/>
      <c r="G84" s="9"/>
      <c r="H84" s="9"/>
      <c r="I84" s="9"/>
      <c r="J84" s="9"/>
      <c r="K84" s="9"/>
    </row>
    <row r="85" spans="1:11" s="32" customFormat="1" ht="15.75" customHeight="1" x14ac:dyDescent="0.25">
      <c r="A85" s="33"/>
      <c r="B85" s="9"/>
      <c r="C85" s="9"/>
      <c r="D85" s="9"/>
      <c r="E85" s="34"/>
      <c r="F85" s="35"/>
      <c r="G85" s="35"/>
      <c r="H85" s="48" t="s">
        <v>95</v>
      </c>
      <c r="I85" s="48"/>
      <c r="J85" s="48"/>
      <c r="K85" s="48"/>
    </row>
    <row r="86" spans="1:11" s="32" customFormat="1" ht="45.75" customHeight="1" x14ac:dyDescent="0.25">
      <c r="A86" s="47" t="s">
        <v>96</v>
      </c>
      <c r="B86" s="47"/>
      <c r="C86" s="9"/>
      <c r="D86" s="9"/>
      <c r="E86" s="36" t="s">
        <v>97</v>
      </c>
      <c r="F86" s="37"/>
      <c r="G86" s="37"/>
      <c r="H86" s="42" t="s">
        <v>98</v>
      </c>
      <c r="I86" s="43"/>
      <c r="J86" s="43"/>
      <c r="K86" s="43"/>
    </row>
    <row r="87" spans="1:11" s="32" customFormat="1" ht="29.25" customHeight="1" x14ac:dyDescent="0.25">
      <c r="A87" s="47" t="s">
        <v>99</v>
      </c>
      <c r="B87" s="47"/>
      <c r="C87" s="9"/>
      <c r="D87" s="9"/>
      <c r="E87" s="9"/>
      <c r="F87" s="9"/>
      <c r="G87" s="9"/>
      <c r="H87" s="49"/>
      <c r="I87" s="49"/>
      <c r="J87" s="49"/>
      <c r="K87" s="49"/>
    </row>
    <row r="88" spans="1:11" s="32" customFormat="1" ht="20.25" customHeight="1" x14ac:dyDescent="0.25">
      <c r="A88" s="33"/>
      <c r="B88" s="9"/>
      <c r="C88" s="9"/>
      <c r="D88" s="9"/>
      <c r="E88" s="34"/>
      <c r="F88" s="35"/>
      <c r="G88" s="35"/>
      <c r="H88" s="41" t="s">
        <v>100</v>
      </c>
      <c r="I88" s="41"/>
      <c r="J88" s="41"/>
      <c r="K88" s="41"/>
    </row>
    <row r="89" spans="1:11" s="32" customFormat="1" ht="34.5" customHeight="1" x14ac:dyDescent="0.2">
      <c r="A89" s="33" t="s">
        <v>101</v>
      </c>
      <c r="B89" s="9"/>
      <c r="C89" s="33"/>
      <c r="D89" s="9"/>
      <c r="E89" s="36" t="s">
        <v>97</v>
      </c>
      <c r="F89" s="36"/>
      <c r="G89" s="37"/>
      <c r="H89" s="42" t="s">
        <v>98</v>
      </c>
      <c r="I89" s="43"/>
      <c r="J89" s="43"/>
      <c r="K89" s="43"/>
    </row>
    <row r="90" spans="1:11" ht="15.75" x14ac:dyDescent="0.2">
      <c r="C90" s="33"/>
      <c r="D90" s="9"/>
      <c r="E90" s="5"/>
      <c r="F90" s="5"/>
      <c r="G90" s="9"/>
      <c r="H90" s="44"/>
      <c r="I90" s="44"/>
      <c r="J90" s="44"/>
      <c r="K90" s="44"/>
    </row>
    <row r="91" spans="1:11" ht="21.75" customHeight="1" x14ac:dyDescent="0.2">
      <c r="B91" s="45" t="s">
        <v>102</v>
      </c>
      <c r="C91" s="45"/>
      <c r="D91" s="45"/>
      <c r="E91" s="5"/>
      <c r="F91" s="5"/>
      <c r="G91" s="9"/>
      <c r="H91" s="5"/>
      <c r="I91" s="5"/>
      <c r="J91" s="5"/>
      <c r="K91" s="5"/>
    </row>
    <row r="92" spans="1:11" ht="17.25" customHeight="1" x14ac:dyDescent="0.2">
      <c r="A92" s="38"/>
      <c r="B92" s="40" t="s">
        <v>104</v>
      </c>
    </row>
    <row r="93" spans="1:11" x14ac:dyDescent="0.2">
      <c r="A93" s="46"/>
      <c r="B93" s="46"/>
    </row>
  </sheetData>
  <mergeCells count="200">
    <mergeCell ref="B6:C6"/>
    <mergeCell ref="E6:F6"/>
    <mergeCell ref="G6:K6"/>
    <mergeCell ref="A7:K7"/>
    <mergeCell ref="A8:K8"/>
    <mergeCell ref="A9:K9"/>
    <mergeCell ref="G1:K1"/>
    <mergeCell ref="G2:K2"/>
    <mergeCell ref="A3:K3"/>
    <mergeCell ref="B4:F4"/>
    <mergeCell ref="G4:K4"/>
    <mergeCell ref="B5:F5"/>
    <mergeCell ref="G5:K5"/>
    <mergeCell ref="A16:K16"/>
    <mergeCell ref="A17:K17"/>
    <mergeCell ref="A18:K18"/>
    <mergeCell ref="A19:K19"/>
    <mergeCell ref="A20:K20"/>
    <mergeCell ref="A21:K21"/>
    <mergeCell ref="A10:I10"/>
    <mergeCell ref="A11:K11"/>
    <mergeCell ref="A12:K12"/>
    <mergeCell ref="A13:K13"/>
    <mergeCell ref="A14:K14"/>
    <mergeCell ref="A15:K15"/>
    <mergeCell ref="A28:K28"/>
    <mergeCell ref="A29:K29"/>
    <mergeCell ref="A30:K30"/>
    <mergeCell ref="B32:H32"/>
    <mergeCell ref="B33:H33"/>
    <mergeCell ref="A35:K35"/>
    <mergeCell ref="A22:K22"/>
    <mergeCell ref="A23:K23"/>
    <mergeCell ref="A24:K24"/>
    <mergeCell ref="A25:K25"/>
    <mergeCell ref="A26:K26"/>
    <mergeCell ref="A27:J27"/>
    <mergeCell ref="B44:C44"/>
    <mergeCell ref="D44:E44"/>
    <mergeCell ref="F44:G44"/>
    <mergeCell ref="H44:I44"/>
    <mergeCell ref="B45:C45"/>
    <mergeCell ref="D45:E45"/>
    <mergeCell ref="F45:G45"/>
    <mergeCell ref="H45:I45"/>
    <mergeCell ref="A36:K36"/>
    <mergeCell ref="B38:H38"/>
    <mergeCell ref="B39:H39"/>
    <mergeCell ref="A41:H41"/>
    <mergeCell ref="A42:I42"/>
    <mergeCell ref="B43:C43"/>
    <mergeCell ref="D43:E43"/>
    <mergeCell ref="F43:G43"/>
    <mergeCell ref="H43:I43"/>
    <mergeCell ref="A48:C48"/>
    <mergeCell ref="D48:E48"/>
    <mergeCell ref="F48:G48"/>
    <mergeCell ref="H48:I48"/>
    <mergeCell ref="A50:H50"/>
    <mergeCell ref="A51:I51"/>
    <mergeCell ref="B46:C46"/>
    <mergeCell ref="D46:E46"/>
    <mergeCell ref="F46:G46"/>
    <mergeCell ref="H46:I46"/>
    <mergeCell ref="B47:C47"/>
    <mergeCell ref="D47:E47"/>
    <mergeCell ref="F47:G47"/>
    <mergeCell ref="H47:I47"/>
    <mergeCell ref="A54:C54"/>
    <mergeCell ref="D54:E54"/>
    <mergeCell ref="F54:G54"/>
    <mergeCell ref="H54:I54"/>
    <mergeCell ref="A55:C55"/>
    <mergeCell ref="D55:E55"/>
    <mergeCell ref="F55:G55"/>
    <mergeCell ref="H55:I55"/>
    <mergeCell ref="A52:C52"/>
    <mergeCell ref="D52:E52"/>
    <mergeCell ref="F52:G52"/>
    <mergeCell ref="H52:I52"/>
    <mergeCell ref="A53:C53"/>
    <mergeCell ref="D53:E53"/>
    <mergeCell ref="F53:G53"/>
    <mergeCell ref="H53:I53"/>
    <mergeCell ref="A57:H57"/>
    <mergeCell ref="D58:E58"/>
    <mergeCell ref="F58:G58"/>
    <mergeCell ref="H58:I58"/>
    <mergeCell ref="J58:K58"/>
    <mergeCell ref="D59:E59"/>
    <mergeCell ref="F59:G59"/>
    <mergeCell ref="H59:I59"/>
    <mergeCell ref="J59:K59"/>
    <mergeCell ref="D62:E62"/>
    <mergeCell ref="F62:G62"/>
    <mergeCell ref="H62:I62"/>
    <mergeCell ref="J62:K62"/>
    <mergeCell ref="D63:E63"/>
    <mergeCell ref="F63:G63"/>
    <mergeCell ref="H63:I63"/>
    <mergeCell ref="J63:K63"/>
    <mergeCell ref="D60:E60"/>
    <mergeCell ref="F60:G60"/>
    <mergeCell ref="H60:I60"/>
    <mergeCell ref="J60:K60"/>
    <mergeCell ref="D61:E61"/>
    <mergeCell ref="F61:G61"/>
    <mergeCell ref="H61:I61"/>
    <mergeCell ref="J61:K61"/>
    <mergeCell ref="D66:E66"/>
    <mergeCell ref="F66:G66"/>
    <mergeCell ref="H66:I66"/>
    <mergeCell ref="J66:K66"/>
    <mergeCell ref="D67:E67"/>
    <mergeCell ref="F67:G67"/>
    <mergeCell ref="H67:I67"/>
    <mergeCell ref="J67:K67"/>
    <mergeCell ref="D64:E64"/>
    <mergeCell ref="F64:G64"/>
    <mergeCell ref="H64:I64"/>
    <mergeCell ref="J64:K64"/>
    <mergeCell ref="D65:E65"/>
    <mergeCell ref="F65:G65"/>
    <mergeCell ref="H65:I65"/>
    <mergeCell ref="J65:K65"/>
    <mergeCell ref="D70:E70"/>
    <mergeCell ref="F70:G70"/>
    <mergeCell ref="H70:I70"/>
    <mergeCell ref="J70:K70"/>
    <mergeCell ref="D71:E71"/>
    <mergeCell ref="F71:G71"/>
    <mergeCell ref="H71:I71"/>
    <mergeCell ref="J71:K71"/>
    <mergeCell ref="D68:E68"/>
    <mergeCell ref="F68:G68"/>
    <mergeCell ref="H68:I68"/>
    <mergeCell ref="J68:K68"/>
    <mergeCell ref="D69:E69"/>
    <mergeCell ref="F69:G69"/>
    <mergeCell ref="H69:I69"/>
    <mergeCell ref="J69:K69"/>
    <mergeCell ref="D74:E74"/>
    <mergeCell ref="F74:G74"/>
    <mergeCell ref="H74:I74"/>
    <mergeCell ref="J74:K74"/>
    <mergeCell ref="D75:E75"/>
    <mergeCell ref="F75:G75"/>
    <mergeCell ref="H75:I75"/>
    <mergeCell ref="J75:K75"/>
    <mergeCell ref="D72:E72"/>
    <mergeCell ref="F72:G72"/>
    <mergeCell ref="H72:I72"/>
    <mergeCell ref="J72:K72"/>
    <mergeCell ref="D73:E73"/>
    <mergeCell ref="F73:G73"/>
    <mergeCell ref="H73:I73"/>
    <mergeCell ref="J73:K73"/>
    <mergeCell ref="D78:E78"/>
    <mergeCell ref="F78:G78"/>
    <mergeCell ref="H78:I78"/>
    <mergeCell ref="J78:K78"/>
    <mergeCell ref="D79:E79"/>
    <mergeCell ref="F79:G79"/>
    <mergeCell ref="H79:I79"/>
    <mergeCell ref="J79:K79"/>
    <mergeCell ref="D76:E76"/>
    <mergeCell ref="F76:G76"/>
    <mergeCell ref="H76:I76"/>
    <mergeCell ref="J76:K76"/>
    <mergeCell ref="D77:E77"/>
    <mergeCell ref="F77:G77"/>
    <mergeCell ref="H77:I77"/>
    <mergeCell ref="J77:K77"/>
    <mergeCell ref="D82:E82"/>
    <mergeCell ref="F82:G82"/>
    <mergeCell ref="H82:I82"/>
    <mergeCell ref="J82:K82"/>
    <mergeCell ref="D83:E83"/>
    <mergeCell ref="F83:G83"/>
    <mergeCell ref="H83:I83"/>
    <mergeCell ref="J83:K83"/>
    <mergeCell ref="D80:E80"/>
    <mergeCell ref="F80:G80"/>
    <mergeCell ref="H80:I80"/>
    <mergeCell ref="J80:K80"/>
    <mergeCell ref="D81:E81"/>
    <mergeCell ref="F81:G81"/>
    <mergeCell ref="H81:I81"/>
    <mergeCell ref="J81:K81"/>
    <mergeCell ref="H88:K88"/>
    <mergeCell ref="H89:K89"/>
    <mergeCell ref="H90:K90"/>
    <mergeCell ref="B91:D91"/>
    <mergeCell ref="A93:B93"/>
    <mergeCell ref="A84:B84"/>
    <mergeCell ref="H85:K85"/>
    <mergeCell ref="A86:B86"/>
    <mergeCell ref="H86:K86"/>
    <mergeCell ref="A87:B87"/>
    <mergeCell ref="H87:K87"/>
  </mergeCells>
  <pageMargins left="0.23622047244094491" right="0.23622047244094491" top="0.15748031496062992" bottom="0.55118110236220474" header="0.31496062992125984" footer="0.31496062992125984"/>
  <pageSetup paperSize="9" scale="53" fitToHeight="3" orientation="landscape" r:id="rId1"/>
  <rowBreaks count="1" manualBreakCount="1">
    <brk id="55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0611023</vt:lpstr>
      <vt:lpstr>'0611023'!Область_друку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2023-04-24T11:50:57Z</dcterms:created>
  <dcterms:modified xsi:type="dcterms:W3CDTF">2023-04-24T13:24:32Z</dcterms:modified>
</cp:coreProperties>
</file>