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2404\Освіта паспорти\"/>
    </mc:Choice>
  </mc:AlternateContent>
  <bookViews>
    <workbookView xWindow="0" yWindow="0" windowWidth="28800" windowHeight="12435"/>
  </bookViews>
  <sheets>
    <sheet name="0611141 " sheetId="1" r:id="rId1"/>
  </sheets>
  <definedNames>
    <definedName name="_xlnm.Print_Area" localSheetId="0">'0611141 '!$A$1:$K$102</definedName>
  </definedNames>
  <calcPr calcId="152511"/>
</workbook>
</file>

<file path=xl/calcChain.xml><?xml version="1.0" encoding="utf-8"?>
<calcChain xmlns="http://schemas.openxmlformats.org/spreadsheetml/2006/main">
  <c r="J94" i="1" l="1"/>
  <c r="J93" i="1"/>
  <c r="J92" i="1"/>
  <c r="J91" i="1"/>
  <c r="J90" i="1"/>
  <c r="J89" i="1"/>
  <c r="F87" i="1"/>
  <c r="J87" i="1" s="1"/>
  <c r="J86" i="1"/>
  <c r="F85" i="1"/>
  <c r="J85" i="1" s="1"/>
  <c r="F84" i="1"/>
  <c r="J84" i="1" s="1"/>
  <c r="F83" i="1"/>
  <c r="J83" i="1" s="1"/>
  <c r="F82" i="1"/>
  <c r="J82" i="1" s="1"/>
  <c r="F81" i="1"/>
  <c r="J81" i="1" s="1"/>
  <c r="F80" i="1"/>
  <c r="J78" i="1"/>
  <c r="J77" i="1"/>
  <c r="J76" i="1"/>
  <c r="J75" i="1"/>
  <c r="J73" i="1"/>
  <c r="J72" i="1"/>
  <c r="J71" i="1"/>
  <c r="J70" i="1"/>
  <c r="J69" i="1"/>
  <c r="J68" i="1"/>
  <c r="J67" i="1"/>
  <c r="J66" i="1"/>
  <c r="J65" i="1"/>
  <c r="J64" i="1"/>
  <c r="J63" i="1"/>
  <c r="J62" i="1"/>
  <c r="D49" i="1"/>
  <c r="D55" i="1" s="1"/>
  <c r="D56" i="1" s="1"/>
  <c r="H48" i="1"/>
  <c r="D47" i="1"/>
  <c r="H47" i="1" s="1"/>
  <c r="H46" i="1"/>
  <c r="H45" i="1"/>
  <c r="H44" i="1"/>
  <c r="F44" i="1"/>
  <c r="F49" i="1" s="1"/>
  <c r="F55" i="1" s="1"/>
  <c r="H49" i="1" l="1"/>
  <c r="H80" i="1"/>
  <c r="J80" i="1"/>
  <c r="H55" i="1"/>
  <c r="H56" i="1" s="1"/>
  <c r="F56" i="1"/>
</calcChain>
</file>

<file path=xl/sharedStrings.xml><?xml version="1.0" encoding="utf-8"?>
<sst xmlns="http://schemas.openxmlformats.org/spreadsheetml/2006/main" count="179" uniqueCount="118">
  <si>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</si>
  <si>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</si>
  <si>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</si>
  <si>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</si>
  <si>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</si>
  <si>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</si>
  <si>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</si>
  <si>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</si>
  <si>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0611141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</si>
  <si>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1141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</si>
  <si>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</si>
  <si>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Забезпечення діяльності інших закладів у сфері освіти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</si>
  <si>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</si>
  <si>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34 874 386,00 гривень, у тому числі загального фонду — 28 165 985,00 гривень та спеціального фонду —  6 708 401,00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</si>
  <si>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</si>
  <si>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</si>
  <si>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 від 08.07.2010 року № 2456-VІ (із змінами і доповненнями)</t>
  </si>
  <si>
    <t>Закон України  від 05.09.2017 року № 2145- VІІI “Про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</si>
  <si>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</si>
  <si>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</si>
  <si>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  № 793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</si>
  <si>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</si>
  <si>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</si>
  <si>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 від 26.09.2005 року 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</si>
  <si>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 Міністерства освіти України   від 30.11.1993 року № 430 "Про затвердження Положення про міжшкільний навчально-виробничий комбінат"</t>
  </si>
  <si>
    <t>Наказ Міністерства освіти і науки   від 09.11.2018 року № 1221 "Про затвердження Положення про міжшкільний ресурсний центр"</t>
  </si>
  <si>
    <t>Постанова Кабінету Міністрів України від 30.08.2002 року № 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</si>
  <si>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 № 974  “Про внесення зміни у додаток 2 до постанови Кабінету Міністрів України  від 30 серпня 2002 р. № 1298”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</si>
  <si>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</si>
  <si>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</si>
  <si>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</si>
  <si>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</si>
  <si>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</si>
  <si>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</si>
  <si>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 xml:space="preserve">Надання якісних послуг з централізованого господарського обслуговування </t>
  </si>
  <si>
    <t>Складання і надання кошторисної, звітної, фінансової документації, фінансування закладів освіти згідно із затвердженими кошторисами</t>
  </si>
  <si>
    <t>Забезпечення потреб у навчально-корекційній роботі з учнями, які мають недоліки мовленнєвого розвитку</t>
  </si>
  <si>
    <t>Забезпечення потреб старшокласників загальноосвітніх навчальних закладів у профорієнтаційній, допрофесійній та професійній підготовці</t>
  </si>
  <si>
    <r>
      <t>7. Мета бюджетної програми:</t>
    </r>
    <r>
      <rPr>
        <u/>
        <sz val="12"/>
        <color theme="1"/>
        <rFont val="Times New Roman"/>
        <family val="1"/>
        <charset val="204"/>
      </rPr>
      <t xml:space="preserve"> Забезпечення діяльності інших закладів у сфері освіти. Забезпечення складання і надання кошторисної, звітної фінансової документації, фінансування установ освіти згідно з затвердженими кошторисами. Надання якісних послуг з централізованого господарського обслуговування. Надання учням навчально-виробничих професій. Здійснення навчально-корекційної роботи з учнями, які мають недоліки мовленнєвого розвитку. </t>
    </r>
  </si>
  <si>
    <t> 8.Завдання бюджетної програми:</t>
  </si>
  <si>
    <t>Завдання</t>
  </si>
  <si>
    <t xml:space="preserve">Забезпечити діяльність інших закладів у сфері освіти. Забезпечити складання і надання кошторисної, звітної фінансової документації, фінансування установ освіти згідно з затвердженими кошторисами. Надавати якісні послуги з централізованого господарського обслуговування. Задовольнити потребу у поглибленні базової трудової підготовки школярів 8-11 (10-11) класів, здійснювати професійне консультування учнівської молоді та забезпечити реалізацію потреб учнів в отриманні професії і кваліфікації відповідно до їх інтересів, здібностей, наявних умов. Здійснювати навчально-корекційну роботу з учнями, які мають недоліки мовленнєвого розвитку.  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</si>
  <si>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</si>
  <si>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</si>
  <si>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</si>
  <si>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</si>
  <si>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</si>
  <si>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</si>
  <si>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діяльності працівників ХМНВК</t>
  </si>
  <si>
    <t>Створення належних умов для діяльності працівників логопедичних пунктів</t>
  </si>
  <si>
    <t>Створення належних умов  для діяльності працівників служби бухгалтерського обліку, планування  та звітності</t>
  </si>
  <si>
    <t>Створення належних умов  для діяльності працівників господарської служби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</si>
  <si>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</si>
  <si>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</si>
  <si>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</si>
  <si>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</si>
  <si>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</si>
  <si>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</si>
  <si>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</si>
  <si>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</si>
  <si>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</si>
  <si>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</si>
  <si>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 xml:space="preserve">Кількість закладів і установ </t>
  </si>
  <si>
    <t>од.</t>
  </si>
  <si>
    <t xml:space="preserve">Мережа </t>
  </si>
  <si>
    <t>Кількість логопедичних пунктів</t>
  </si>
  <si>
    <t>Мережа</t>
  </si>
  <si>
    <t>Кількість закладів, які обслуговує служба бухгалтерського обліку</t>
  </si>
  <si>
    <t>Звітність</t>
  </si>
  <si>
    <t>Кількість закладів, які обслуговує господарська служба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</si>
  <si>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</si>
  <si>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</si>
  <si>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 ХМНВК</t>
  </si>
  <si>
    <t>технічного персоналу і спеціалістів ХМНВК</t>
  </si>
  <si>
    <t>педагогічного персоналу логопедичних пунктів</t>
  </si>
  <si>
    <t>технічного персоналу і спеціалістів служби бухгалтерського обліку</t>
  </si>
  <si>
    <t>спеціалістів відділу планування та звітності Департаменту</t>
  </si>
  <si>
    <t xml:space="preserve">технічного персоналу і спеціалістів господарської служби </t>
  </si>
  <si>
    <t>Обсяг кредиторської заборгованості минулих років</t>
  </si>
  <si>
    <t>грн</t>
  </si>
  <si>
    <t>звіт про заборгованості за бюджетними коштами (форма 7м)</t>
  </si>
  <si>
    <t>продукту</t>
  </si>
  <si>
    <t>Кількість учнів ХМНВК</t>
  </si>
  <si>
    <t>осіб</t>
  </si>
  <si>
    <t>Кількість учнів логопедичних пунктів</t>
  </si>
  <si>
    <t>Кількість закладів, в яких буде проведений капітальний ремонт в тому числі виготовлення ПКД</t>
  </si>
  <si>
    <t>Рішення сесії від 21.12.2022 року № 12, Рішення сесії  від 28.03.2023 року № 8</t>
  </si>
  <si>
    <t>Кількість закладів, в яких будуть проведені поточні ремонти споруд (укриття, бомбосховища тощо)</t>
  </si>
  <si>
    <t>Рішення сесії  від 28.03.2023 року № 8</t>
  </si>
  <si>
    <t>ефективності</t>
  </si>
  <si>
    <t>Середньорічні витрати на одного учня ХМНВК</t>
  </si>
  <si>
    <t>Розрахунок</t>
  </si>
  <si>
    <t>Середньорічні витрати на одного учня логопедичного пункту</t>
  </si>
  <si>
    <t>Кількість учнів на одну педагогічну ставку ХМНВК</t>
  </si>
  <si>
    <t>Кількість учнів на одну логопедичну ставку</t>
  </si>
  <si>
    <t>Кількість закладів, які обслуговує одна штатна одиниця служби бухгалтерського обліку</t>
  </si>
  <si>
    <t xml:space="preserve">Кількість закладів, які обслуговує одна штатна одиниця господарської служби </t>
  </si>
  <si>
    <t>Середні витрати на капітальний ремонт одного закладу</t>
  </si>
  <si>
    <t>Середні витрати на виконання поточних ремонтів споруд (укриття, бомбосховища тощо)</t>
  </si>
  <si>
    <t>якості</t>
  </si>
  <si>
    <t>Відсоток учнів, що закінчили ХМНВК</t>
  </si>
  <si>
    <t>%</t>
  </si>
  <si>
    <t xml:space="preserve">Відсоток учнів з вадами мовлення, охоплених логопедичними пунктами </t>
  </si>
  <si>
    <t>Відсоток закладів, які обслуговує служба бухгалтерського обліку, планування та звітності</t>
  </si>
  <si>
    <t xml:space="preserve">Відсоток закладів, які обслуговує господарська служба </t>
  </si>
  <si>
    <t>Відсоток погашення кредиторської заборгованості минулих років</t>
  </si>
  <si>
    <t>Відсоток захищених статей загального фонду видатків в загальному обсязі</t>
  </si>
  <si>
    <t xml:space="preserve">В.о. директора Департаменту освіти та науки   </t>
  </si>
  <si>
    <t>Ольга КШАНОВСЬКА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</si>
  <si>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</si>
  <si>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</si>
  <si>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</si>
  <si>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</si>
  <si>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</si>
  <si>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</si>
  <si>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</si>
  <si>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17 квітня 2023 року № 60</t>
    </r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</si>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</sst>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₴_-;\-* #,##0\ _₴_-;_-* &quot;-&quot;\ _₴_-;_-@_-"/>
    <numFmt numFmtId="43" formatCode="_-* #,##0.00\ _₴_-;\-* #,##0.00\ _₴_-;_-* &quot;-&quot;??\ _₴_-;_-@_-"/>
    <numFmt numFmtId="164" formatCode="0.0"/>
    <numFmt numFmtId="165" formatCode="#,##0.00\ _₴"/>
    <numFmt numFmtId="166" formatCode="#,##0\ _₴"/>
    <numFmt numFmtId="167" formatCode="#,##0.00\ _₽"/>
    <numFmt numFmtId="168" formatCode="#,##0.0\ _₴"/>
  </numFmts>
  <fonts count="24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2" fillId="0" borderId="0"/>
    <xf numFmtId="0" fontId="23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 shrinkToFit="1"/>
    </xf>
    <xf numFmtId="1" fontId="15" fillId="0" borderId="0" xfId="0" applyNumberFormat="1" applyFont="1" applyFill="1" applyBorder="1" applyAlignment="1">
      <alignment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3" fontId="18" fillId="0" borderId="0" xfId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2" fillId="0" borderId="8" xfId="2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 shrinkToFit="1"/>
    </xf>
    <xf numFmtId="0" fontId="10" fillId="0" borderId="8" xfId="2" applyFont="1" applyFill="1" applyBorder="1" applyAlignment="1">
      <alignment horizontal="center" wrapText="1"/>
    </xf>
    <xf numFmtId="165" fontId="2" fillId="0" borderId="5" xfId="0" applyNumberFormat="1" applyFont="1" applyFill="1" applyBorder="1" applyAlignment="1">
      <alignment horizontal="center" vertical="center" wrapText="1" shrinkToFit="1"/>
    </xf>
    <xf numFmtId="165" fontId="2" fillId="0" borderId="7" xfId="0" applyNumberFormat="1" applyFont="1" applyFill="1" applyBorder="1" applyAlignment="1">
      <alignment horizontal="center" vertical="center" wrapText="1" shrinkToFit="1"/>
    </xf>
    <xf numFmtId="168" fontId="2" fillId="0" borderId="5" xfId="0" applyNumberFormat="1" applyFont="1" applyFill="1" applyBorder="1" applyAlignment="1">
      <alignment horizontal="center" vertical="center" wrapText="1"/>
    </xf>
    <xf numFmtId="168" fontId="2" fillId="0" borderId="7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2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 shrinkToFit="1"/>
    </xf>
    <xf numFmtId="1" fontId="9" fillId="0" borderId="7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167" fontId="2" fillId="0" borderId="2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41" fontId="2" fillId="0" borderId="2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4" fontId="8" fillId="0" borderId="7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1" fontId="8" fillId="0" borderId="7" xfId="0" applyNumberFormat="1" applyFont="1" applyFill="1" applyBorder="1" applyAlignment="1">
      <alignment horizontal="center" vertical="center" wrapText="1" shrinkToFit="1"/>
    </xf>
    <xf numFmtId="0" fontId="9" fillId="0" borderId="2" xfId="2" applyFont="1" applyFill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center" vertical="center" wrapText="1" shrinkToFit="1"/>
    </xf>
    <xf numFmtId="164" fontId="14" fillId="0" borderId="2" xfId="0" applyNumberFormat="1" applyFont="1" applyFill="1" applyBorder="1" applyAlignment="1">
      <alignment horizontal="center" vertical="center" wrapText="1" shrinkToFi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center" vertical="center" wrapText="1" shrinkToFit="1"/>
    </xf>
    <xf numFmtId="2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2" fillId="0" borderId="6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8" xfId="0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8">
    <cellStyle name="Звичайний" xfId="0" builtinId="0"/>
    <cellStyle name="Звичайний 2" xfId="3"/>
    <cellStyle name="Звичайний 3" xfId="4"/>
    <cellStyle name="Обычный 2" xfId="2"/>
    <cellStyle name="Обычный 2 2" xfId="5"/>
    <cellStyle name="Обычный 3" xfId="6"/>
    <cellStyle name="Финансовый 2" xfId="7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04"/>
  <sheetViews>
    <sheetView tabSelected="1" view="pageBreakPreview" zoomScale="80" zoomScaleNormal="80" zoomScaleSheetLayoutView="80" workbookViewId="0">
      <selection activeCell="B103" sqref="B103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14" style="1" bestFit="1" customWidth="1"/>
    <col min="13" max="16384" width="9.33203125" style="1"/>
  </cols>
  <sheetData>
    <row r="1" spans="1:11" ht="81.75" customHeight="1" x14ac:dyDescent="0.2">
      <c r="B1" s="2"/>
      <c r="C1" s="2"/>
      <c r="D1" s="2"/>
      <c r="E1" s="2"/>
      <c r="F1" s="2"/>
      <c r="G1" s="139" t="s">
        <v>0</v>
      </c>
      <c r="H1" s="140"/>
      <c r="I1" s="140"/>
      <c r="J1" s="140"/>
      <c r="K1" s="140"/>
    </row>
    <row r="2" spans="1:11" ht="111.75" customHeight="1" x14ac:dyDescent="0.2">
      <c r="B2" s="2"/>
      <c r="C2" s="2"/>
      <c r="D2" s="2"/>
      <c r="E2" s="2"/>
      <c r="F2" s="2"/>
      <c r="G2" s="141" t="s">
        <v>116</v>
      </c>
      <c r="H2" s="141"/>
      <c r="I2" s="141"/>
      <c r="J2" s="141"/>
      <c r="K2" s="141"/>
    </row>
    <row r="3" spans="1:11" ht="37.5" customHeight="1" x14ac:dyDescent="0.2">
      <c r="A3" s="14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25.25" customHeight="1" x14ac:dyDescent="0.2">
      <c r="A4" s="3" t="s">
        <v>2</v>
      </c>
      <c r="B4" s="137" t="s">
        <v>3</v>
      </c>
      <c r="C4" s="137"/>
      <c r="D4" s="137"/>
      <c r="E4" s="137"/>
      <c r="F4" s="137"/>
      <c r="G4" s="55" t="s">
        <v>4</v>
      </c>
      <c r="H4" s="55"/>
      <c r="I4" s="55"/>
      <c r="J4" s="55"/>
      <c r="K4" s="55"/>
    </row>
    <row r="5" spans="1:11" ht="131.25" customHeight="1" x14ac:dyDescent="0.2">
      <c r="A5" s="4" t="s">
        <v>5</v>
      </c>
      <c r="B5" s="137" t="s">
        <v>6</v>
      </c>
      <c r="C5" s="137"/>
      <c r="D5" s="137"/>
      <c r="E5" s="137"/>
      <c r="F5" s="137"/>
      <c r="G5" s="137" t="s">
        <v>7</v>
      </c>
      <c r="H5" s="137"/>
      <c r="I5" s="137"/>
      <c r="J5" s="137"/>
      <c r="K5" s="137"/>
    </row>
    <row r="6" spans="1:11" ht="114" customHeight="1" x14ac:dyDescent="0.2">
      <c r="A6" s="4" t="s">
        <v>8</v>
      </c>
      <c r="B6" s="55" t="s">
        <v>9</v>
      </c>
      <c r="C6" s="137"/>
      <c r="D6" s="5" t="s">
        <v>10</v>
      </c>
      <c r="E6" s="138" t="s">
        <v>11</v>
      </c>
      <c r="F6" s="137"/>
      <c r="G6" s="55" t="s">
        <v>12</v>
      </c>
      <c r="H6" s="137"/>
      <c r="I6" s="137"/>
      <c r="J6" s="137"/>
      <c r="K6" s="137"/>
    </row>
    <row r="7" spans="1:11" ht="36.75" customHeight="1" x14ac:dyDescent="0.2">
      <c r="A7" s="129" t="s">
        <v>13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ht="25.5" customHeight="1" x14ac:dyDescent="0.2">
      <c r="A8" s="117" t="s">
        <v>14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25.5" customHeight="1" x14ac:dyDescent="0.2">
      <c r="A9" s="131" t="s">
        <v>15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</row>
    <row r="10" spans="1:11" ht="25.5" customHeight="1" x14ac:dyDescent="0.2">
      <c r="A10" s="131" t="s">
        <v>16</v>
      </c>
      <c r="B10" s="131"/>
      <c r="C10" s="131"/>
      <c r="D10" s="131"/>
      <c r="E10" s="131"/>
      <c r="F10" s="131"/>
      <c r="G10" s="131"/>
      <c r="H10" s="131"/>
      <c r="I10" s="131"/>
      <c r="J10" s="6"/>
      <c r="K10" s="6"/>
    </row>
    <row r="11" spans="1:11" ht="25.5" customHeight="1" x14ac:dyDescent="0.2">
      <c r="A11" s="131" t="s">
        <v>17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ht="25.5" customHeight="1" x14ac:dyDescent="0.2">
      <c r="A12" s="131" t="s">
        <v>18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</row>
    <row r="13" spans="1:11" ht="34.5" customHeight="1" x14ac:dyDescent="0.2">
      <c r="A13" s="131" t="s">
        <v>19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</row>
    <row r="14" spans="1:11" ht="25.5" customHeight="1" x14ac:dyDescent="0.2">
      <c r="A14" s="131" t="s">
        <v>20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1" ht="25.5" customHeight="1" x14ac:dyDescent="0.2">
      <c r="A15" s="130" t="s">
        <v>21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</row>
    <row r="16" spans="1:11" ht="32.25" customHeight="1" x14ac:dyDescent="0.2">
      <c r="A16" s="131" t="s">
        <v>22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2" ht="32.25" customHeight="1" x14ac:dyDescent="0.2">
      <c r="A17" s="130" t="s">
        <v>23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</row>
    <row r="18" spans="1:12" ht="32.25" customHeight="1" x14ac:dyDescent="0.2">
      <c r="A18" s="130" t="s">
        <v>24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</row>
    <row r="19" spans="1:12" ht="32.25" customHeight="1" x14ac:dyDescent="0.2">
      <c r="A19" s="130" t="s">
        <v>25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7"/>
    </row>
    <row r="20" spans="1:12" ht="35.25" customHeight="1" x14ac:dyDescent="0.2">
      <c r="A20" s="130" t="s">
        <v>26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</row>
    <row r="21" spans="1:12" ht="30" customHeight="1" x14ac:dyDescent="0.2">
      <c r="A21" s="131" t="s">
        <v>27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</row>
    <row r="22" spans="1:12" ht="21" customHeight="1" x14ac:dyDescent="0.2">
      <c r="A22" s="130" t="s">
        <v>28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8"/>
    </row>
    <row r="23" spans="1:12" ht="21" customHeight="1" x14ac:dyDescent="0.2">
      <c r="A23" s="131" t="s">
        <v>29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</row>
    <row r="24" spans="1:12" ht="25.5" customHeight="1" x14ac:dyDescent="0.2">
      <c r="A24" s="132" t="s">
        <v>30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12" ht="23.25" customHeight="1" x14ac:dyDescent="0.2">
      <c r="A25" s="117" t="s">
        <v>31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</row>
    <row r="26" spans="1:12" ht="9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2" ht="23.25" customHeight="1" x14ac:dyDescent="0.2">
      <c r="A27" s="9" t="s">
        <v>32</v>
      </c>
      <c r="B27" s="112" t="s">
        <v>33</v>
      </c>
      <c r="C27" s="112"/>
      <c r="D27" s="112"/>
      <c r="E27" s="112"/>
      <c r="F27" s="112"/>
      <c r="G27" s="112"/>
      <c r="H27" s="112"/>
      <c r="I27" s="10"/>
      <c r="J27" s="10"/>
      <c r="K27" s="10"/>
    </row>
    <row r="28" spans="1:12" ht="25.5" customHeight="1" x14ac:dyDescent="0.2">
      <c r="A28" s="11">
        <v>1</v>
      </c>
      <c r="B28" s="133" t="s">
        <v>34</v>
      </c>
      <c r="C28" s="133"/>
      <c r="D28" s="133"/>
      <c r="E28" s="133"/>
      <c r="F28" s="133"/>
      <c r="G28" s="133"/>
      <c r="H28" s="133"/>
      <c r="I28" s="10"/>
      <c r="J28" s="10"/>
      <c r="K28" s="10"/>
    </row>
    <row r="29" spans="1:12" ht="30.75" customHeight="1" x14ac:dyDescent="0.2">
      <c r="A29" s="12">
        <v>2</v>
      </c>
      <c r="B29" s="58" t="s">
        <v>35</v>
      </c>
      <c r="C29" s="58"/>
      <c r="D29" s="58"/>
      <c r="E29" s="58"/>
      <c r="F29" s="58"/>
      <c r="G29" s="58"/>
      <c r="H29" s="58"/>
      <c r="I29" s="10"/>
      <c r="J29" s="10"/>
      <c r="K29" s="10"/>
    </row>
    <row r="30" spans="1:12" ht="30.75" customHeight="1" x14ac:dyDescent="0.2">
      <c r="A30" s="12">
        <v>3</v>
      </c>
      <c r="B30" s="81" t="s">
        <v>36</v>
      </c>
      <c r="C30" s="119"/>
      <c r="D30" s="119"/>
      <c r="E30" s="119"/>
      <c r="F30" s="119"/>
      <c r="G30" s="119"/>
      <c r="H30" s="82"/>
      <c r="I30" s="10"/>
      <c r="J30" s="10"/>
      <c r="K30" s="10"/>
    </row>
    <row r="31" spans="1:12" ht="26.25" customHeight="1" x14ac:dyDescent="0.2">
      <c r="A31" s="12">
        <v>4</v>
      </c>
      <c r="B31" s="58" t="s">
        <v>37</v>
      </c>
      <c r="C31" s="58"/>
      <c r="D31" s="58"/>
      <c r="E31" s="58"/>
      <c r="F31" s="58"/>
      <c r="G31" s="58"/>
      <c r="H31" s="58"/>
      <c r="I31" s="10"/>
      <c r="J31" s="10"/>
      <c r="K31" s="10"/>
    </row>
    <row r="32" spans="1:12" ht="12" customHeight="1" x14ac:dyDescent="0.2">
      <c r="A32" s="13"/>
      <c r="B32" s="3"/>
      <c r="C32" s="3"/>
      <c r="D32" s="3"/>
      <c r="E32" s="3"/>
      <c r="F32" s="3"/>
      <c r="G32" s="3"/>
      <c r="H32" s="3"/>
      <c r="I32" s="10"/>
      <c r="J32" s="10"/>
      <c r="K32" s="10"/>
    </row>
    <row r="33" spans="1:18" ht="50.25" customHeight="1" x14ac:dyDescent="0.2">
      <c r="A33" s="129" t="s">
        <v>38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4"/>
    </row>
    <row r="34" spans="1:18" ht="4.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8" ht="23.25" customHeight="1" x14ac:dyDescent="0.2">
      <c r="A35" s="117" t="s">
        <v>39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8" ht="9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8" ht="23.25" customHeight="1" x14ac:dyDescent="0.2">
      <c r="A37" s="9" t="s">
        <v>32</v>
      </c>
      <c r="B37" s="112" t="s">
        <v>40</v>
      </c>
      <c r="C37" s="112"/>
      <c r="D37" s="112"/>
      <c r="E37" s="112"/>
      <c r="F37" s="112"/>
      <c r="G37" s="112"/>
      <c r="H37" s="112"/>
      <c r="I37" s="10"/>
      <c r="J37" s="10"/>
      <c r="K37" s="10"/>
    </row>
    <row r="38" spans="1:18" ht="80.25" customHeight="1" x14ac:dyDescent="0.2">
      <c r="A38" s="15">
        <v>1</v>
      </c>
      <c r="B38" s="126" t="s">
        <v>41</v>
      </c>
      <c r="C38" s="127"/>
      <c r="D38" s="127"/>
      <c r="E38" s="127"/>
      <c r="F38" s="127"/>
      <c r="G38" s="127"/>
      <c r="H38" s="128"/>
      <c r="I38" s="10"/>
      <c r="J38" s="10"/>
      <c r="K38" s="10"/>
    </row>
    <row r="39" spans="1:18" ht="2.2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8" ht="15.75" x14ac:dyDescent="0.2">
      <c r="A40" s="117" t="s">
        <v>42</v>
      </c>
      <c r="B40" s="117"/>
      <c r="C40" s="117"/>
      <c r="D40" s="117"/>
      <c r="E40" s="117"/>
      <c r="F40" s="117"/>
      <c r="G40" s="117"/>
      <c r="H40" s="117"/>
      <c r="I40" s="10"/>
      <c r="J40" s="10"/>
      <c r="K40" s="10"/>
    </row>
    <row r="41" spans="1:18" ht="16.5" customHeight="1" x14ac:dyDescent="0.2">
      <c r="A41" s="121" t="s">
        <v>43</v>
      </c>
      <c r="B41" s="121"/>
      <c r="C41" s="121"/>
      <c r="D41" s="121"/>
      <c r="E41" s="121"/>
      <c r="F41" s="121"/>
      <c r="G41" s="121"/>
      <c r="H41" s="121"/>
      <c r="I41" s="121"/>
      <c r="J41" s="4"/>
      <c r="K41" s="4"/>
    </row>
    <row r="42" spans="1:18" s="19" customFormat="1" ht="32.25" customHeight="1" x14ac:dyDescent="0.2">
      <c r="A42" s="16" t="s">
        <v>32</v>
      </c>
      <c r="B42" s="112" t="s">
        <v>44</v>
      </c>
      <c r="C42" s="112"/>
      <c r="D42" s="112" t="s">
        <v>45</v>
      </c>
      <c r="E42" s="112"/>
      <c r="F42" s="112" t="s">
        <v>46</v>
      </c>
      <c r="G42" s="112"/>
      <c r="H42" s="112" t="s">
        <v>47</v>
      </c>
      <c r="I42" s="112"/>
      <c r="J42" s="17"/>
      <c r="K42" s="18"/>
    </row>
    <row r="43" spans="1:18" ht="15.75" x14ac:dyDescent="0.2">
      <c r="A43" s="20">
        <v>1</v>
      </c>
      <c r="B43" s="113">
        <v>2</v>
      </c>
      <c r="C43" s="113"/>
      <c r="D43" s="113">
        <v>3</v>
      </c>
      <c r="E43" s="113"/>
      <c r="F43" s="113">
        <v>4</v>
      </c>
      <c r="G43" s="113"/>
      <c r="H43" s="113">
        <v>6</v>
      </c>
      <c r="I43" s="113"/>
      <c r="J43" s="21"/>
      <c r="K43" s="10"/>
    </row>
    <row r="44" spans="1:18" ht="33.75" customHeight="1" x14ac:dyDescent="0.2">
      <c r="A44" s="22">
        <v>1</v>
      </c>
      <c r="B44" s="58" t="s">
        <v>48</v>
      </c>
      <c r="C44" s="58"/>
      <c r="D44" s="125">
        <v>4435987</v>
      </c>
      <c r="E44" s="125"/>
      <c r="F44" s="125">
        <f>763620+5603701</f>
        <v>6367321</v>
      </c>
      <c r="G44" s="125"/>
      <c r="H44" s="125">
        <f>D44+F44</f>
        <v>10803308</v>
      </c>
      <c r="I44" s="125"/>
      <c r="J44" s="23"/>
      <c r="K44" s="10"/>
    </row>
    <row r="45" spans="1:18" ht="33" customHeight="1" x14ac:dyDescent="0.2">
      <c r="A45" s="24">
        <v>2</v>
      </c>
      <c r="B45" s="58" t="s">
        <v>49</v>
      </c>
      <c r="C45" s="58"/>
      <c r="D45" s="123">
        <v>5832303</v>
      </c>
      <c r="E45" s="123"/>
      <c r="F45" s="123"/>
      <c r="G45" s="123"/>
      <c r="H45" s="123">
        <f t="shared" ref="H45:H47" si="0">D45+F45</f>
        <v>5832303</v>
      </c>
      <c r="I45" s="123"/>
      <c r="J45" s="23"/>
      <c r="K45" s="10"/>
    </row>
    <row r="46" spans="1:18" ht="48" customHeight="1" x14ac:dyDescent="0.2">
      <c r="A46" s="24">
        <v>3</v>
      </c>
      <c r="B46" s="58" t="s">
        <v>50</v>
      </c>
      <c r="C46" s="58"/>
      <c r="D46" s="124">
        <v>12564594</v>
      </c>
      <c r="E46" s="124"/>
      <c r="F46" s="125">
        <v>341080</v>
      </c>
      <c r="G46" s="125"/>
      <c r="H46" s="123">
        <f t="shared" si="0"/>
        <v>12905674</v>
      </c>
      <c r="I46" s="123"/>
      <c r="J46" s="23"/>
      <c r="K46" s="10"/>
      <c r="L46" s="25"/>
      <c r="M46" s="118"/>
      <c r="N46" s="118"/>
      <c r="O46" s="118"/>
      <c r="P46" s="118"/>
      <c r="Q46" s="118"/>
      <c r="R46" s="118"/>
    </row>
    <row r="47" spans="1:18" ht="40.5" customHeight="1" x14ac:dyDescent="0.2">
      <c r="A47" s="24">
        <v>4</v>
      </c>
      <c r="B47" s="58" t="s">
        <v>51</v>
      </c>
      <c r="C47" s="58"/>
      <c r="D47" s="124">
        <f>5333101-2700</f>
        <v>5330401</v>
      </c>
      <c r="E47" s="124"/>
      <c r="F47" s="125">
        <v>0</v>
      </c>
      <c r="G47" s="125"/>
      <c r="H47" s="123">
        <f t="shared" si="0"/>
        <v>5330401</v>
      </c>
      <c r="I47" s="123"/>
      <c r="J47" s="23"/>
      <c r="K47" s="10"/>
      <c r="M47" s="118"/>
      <c r="N47" s="118"/>
      <c r="O47" s="118"/>
      <c r="P47" s="118"/>
      <c r="Q47" s="118"/>
      <c r="R47" s="118"/>
    </row>
    <row r="48" spans="1:18" ht="40.5" customHeight="1" x14ac:dyDescent="0.2">
      <c r="A48" s="24">
        <v>5</v>
      </c>
      <c r="B48" s="58" t="s">
        <v>52</v>
      </c>
      <c r="C48" s="58"/>
      <c r="D48" s="122">
        <v>2700</v>
      </c>
      <c r="E48" s="122"/>
      <c r="F48" s="123">
        <v>0</v>
      </c>
      <c r="G48" s="123"/>
      <c r="H48" s="123">
        <f>D48+F48</f>
        <v>2700</v>
      </c>
      <c r="I48" s="123"/>
      <c r="J48" s="23"/>
      <c r="K48" s="10"/>
      <c r="M48" s="26"/>
      <c r="N48" s="26"/>
      <c r="O48" s="26"/>
      <c r="P48" s="26"/>
      <c r="Q48" s="26"/>
      <c r="R48" s="26"/>
    </row>
    <row r="49" spans="1:18" ht="19.5" customHeight="1" x14ac:dyDescent="0.2">
      <c r="A49" s="111" t="s">
        <v>53</v>
      </c>
      <c r="B49" s="111"/>
      <c r="C49" s="111"/>
      <c r="D49" s="123">
        <f>D44+D45+D46+D47+D48</f>
        <v>28165985</v>
      </c>
      <c r="E49" s="123"/>
      <c r="F49" s="123">
        <f t="shared" ref="F49" si="1">F44+F45+F46+F47+F48</f>
        <v>6708401</v>
      </c>
      <c r="G49" s="123"/>
      <c r="H49" s="123">
        <f t="shared" ref="H49" si="2">H44+H45+H46+H47+H48</f>
        <v>34874386</v>
      </c>
      <c r="I49" s="123"/>
      <c r="J49" s="10"/>
      <c r="K49" s="10"/>
      <c r="M49" s="118"/>
      <c r="N49" s="118"/>
      <c r="O49" s="118"/>
      <c r="P49" s="118"/>
      <c r="Q49" s="118"/>
      <c r="R49" s="118"/>
    </row>
    <row r="50" spans="1:18" ht="1.5" customHeight="1" x14ac:dyDescent="0.2">
      <c r="A50" s="10"/>
      <c r="B50" s="3"/>
      <c r="C50" s="10"/>
      <c r="D50" s="27"/>
      <c r="E50" s="27"/>
      <c r="F50" s="27"/>
      <c r="G50" s="27"/>
      <c r="H50" s="27"/>
      <c r="I50" s="27"/>
      <c r="J50" s="10"/>
      <c r="K50" s="10"/>
      <c r="M50" s="118"/>
      <c r="N50" s="118"/>
      <c r="O50" s="118"/>
      <c r="P50" s="118"/>
      <c r="Q50" s="118"/>
      <c r="R50" s="118"/>
    </row>
    <row r="51" spans="1:18" ht="15.75" x14ac:dyDescent="0.2">
      <c r="A51" s="117" t="s">
        <v>54</v>
      </c>
      <c r="B51" s="117"/>
      <c r="C51" s="117"/>
      <c r="D51" s="117"/>
      <c r="E51" s="117"/>
      <c r="F51" s="117"/>
      <c r="G51" s="117"/>
      <c r="H51" s="117"/>
      <c r="I51" s="10"/>
      <c r="J51" s="10"/>
      <c r="K51" s="10"/>
      <c r="M51" s="118"/>
      <c r="N51" s="118"/>
      <c r="O51" s="118"/>
      <c r="P51" s="118"/>
      <c r="Q51" s="118"/>
      <c r="R51" s="118"/>
    </row>
    <row r="52" spans="1:18" ht="12.75" customHeight="1" x14ac:dyDescent="0.2">
      <c r="A52" s="121" t="s">
        <v>43</v>
      </c>
      <c r="B52" s="121"/>
      <c r="C52" s="121"/>
      <c r="D52" s="121"/>
      <c r="E52" s="121"/>
      <c r="F52" s="121"/>
      <c r="G52" s="121"/>
      <c r="H52" s="121"/>
      <c r="I52" s="121"/>
      <c r="J52" s="4"/>
      <c r="K52" s="4"/>
      <c r="M52" s="118"/>
      <c r="N52" s="118"/>
      <c r="O52" s="118"/>
      <c r="P52" s="118"/>
      <c r="Q52" s="118"/>
      <c r="R52" s="118"/>
    </row>
    <row r="53" spans="1:18" ht="24" customHeight="1" x14ac:dyDescent="0.2">
      <c r="A53" s="112" t="s">
        <v>55</v>
      </c>
      <c r="B53" s="112"/>
      <c r="C53" s="112"/>
      <c r="D53" s="112" t="s">
        <v>45</v>
      </c>
      <c r="E53" s="112"/>
      <c r="F53" s="112" t="s">
        <v>46</v>
      </c>
      <c r="G53" s="112"/>
      <c r="H53" s="112" t="s">
        <v>47</v>
      </c>
      <c r="I53" s="112"/>
      <c r="J53" s="10"/>
      <c r="K53" s="10"/>
      <c r="M53" s="118"/>
      <c r="N53" s="118"/>
      <c r="O53" s="118"/>
      <c r="P53" s="118"/>
      <c r="Q53" s="118"/>
      <c r="R53" s="118"/>
    </row>
    <row r="54" spans="1:18" ht="16.5" customHeight="1" x14ac:dyDescent="0.2">
      <c r="A54" s="113">
        <v>1</v>
      </c>
      <c r="B54" s="113"/>
      <c r="C54" s="113"/>
      <c r="D54" s="113">
        <v>2</v>
      </c>
      <c r="E54" s="113"/>
      <c r="F54" s="113">
        <v>3</v>
      </c>
      <c r="G54" s="113"/>
      <c r="H54" s="113">
        <v>4</v>
      </c>
      <c r="I54" s="113"/>
      <c r="J54" s="10"/>
      <c r="K54" s="10"/>
    </row>
    <row r="55" spans="1:18" ht="42" customHeight="1" x14ac:dyDescent="0.2">
      <c r="A55" s="81" t="s">
        <v>56</v>
      </c>
      <c r="B55" s="119"/>
      <c r="C55" s="82"/>
      <c r="D55" s="120">
        <f>D49</f>
        <v>28165985</v>
      </c>
      <c r="E55" s="120"/>
      <c r="F55" s="120">
        <f>F49</f>
        <v>6708401</v>
      </c>
      <c r="G55" s="120"/>
      <c r="H55" s="120">
        <f>F55+D55</f>
        <v>34874386</v>
      </c>
      <c r="I55" s="120"/>
      <c r="J55" s="10"/>
      <c r="K55" s="10"/>
    </row>
    <row r="56" spans="1:18" ht="21.75" customHeight="1" x14ac:dyDescent="0.2">
      <c r="A56" s="114" t="s">
        <v>53</v>
      </c>
      <c r="B56" s="115"/>
      <c r="C56" s="115"/>
      <c r="D56" s="116">
        <f>D55</f>
        <v>28165985</v>
      </c>
      <c r="E56" s="116"/>
      <c r="F56" s="116">
        <f t="shared" ref="F56" si="3">F55</f>
        <v>6708401</v>
      </c>
      <c r="G56" s="116"/>
      <c r="H56" s="116">
        <f t="shared" ref="H56" si="4">H55</f>
        <v>34874386</v>
      </c>
      <c r="I56" s="116"/>
      <c r="J56" s="10"/>
      <c r="K56" s="10"/>
    </row>
    <row r="57" spans="1:18" ht="6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8" ht="17.25" customHeight="1" x14ac:dyDescent="0.2">
      <c r="A58" s="117" t="s">
        <v>57</v>
      </c>
      <c r="B58" s="117"/>
      <c r="C58" s="117"/>
      <c r="D58" s="117"/>
      <c r="E58" s="117"/>
      <c r="F58" s="117"/>
      <c r="G58" s="117"/>
      <c r="H58" s="117"/>
      <c r="I58" s="10"/>
      <c r="J58" s="10"/>
      <c r="K58" s="10"/>
    </row>
    <row r="59" spans="1:18" ht="25.5" customHeight="1" x14ac:dyDescent="0.2">
      <c r="A59" s="16" t="s">
        <v>32</v>
      </c>
      <c r="B59" s="16" t="s">
        <v>58</v>
      </c>
      <c r="C59" s="16" t="s">
        <v>59</v>
      </c>
      <c r="D59" s="112" t="s">
        <v>60</v>
      </c>
      <c r="E59" s="112"/>
      <c r="F59" s="112" t="s">
        <v>45</v>
      </c>
      <c r="G59" s="112"/>
      <c r="H59" s="112" t="s">
        <v>46</v>
      </c>
      <c r="I59" s="112"/>
      <c r="J59" s="112" t="s">
        <v>47</v>
      </c>
      <c r="K59" s="112"/>
    </row>
    <row r="60" spans="1:18" s="19" customFormat="1" ht="21" customHeight="1" x14ac:dyDescent="0.2">
      <c r="A60" s="20">
        <v>1</v>
      </c>
      <c r="B60" s="20">
        <v>2</v>
      </c>
      <c r="C60" s="20">
        <v>3</v>
      </c>
      <c r="D60" s="113">
        <v>4</v>
      </c>
      <c r="E60" s="113"/>
      <c r="F60" s="113">
        <v>5</v>
      </c>
      <c r="G60" s="113"/>
      <c r="H60" s="113">
        <v>6</v>
      </c>
      <c r="I60" s="113"/>
      <c r="J60" s="113">
        <v>7</v>
      </c>
      <c r="K60" s="68"/>
    </row>
    <row r="61" spans="1:18" ht="24" customHeight="1" x14ac:dyDescent="0.2">
      <c r="A61" s="24">
        <v>1</v>
      </c>
      <c r="B61" s="28" t="s">
        <v>61</v>
      </c>
      <c r="C61" s="29"/>
      <c r="D61" s="68"/>
      <c r="E61" s="68"/>
      <c r="F61" s="68"/>
      <c r="G61" s="68"/>
      <c r="H61" s="68"/>
      <c r="I61" s="68"/>
      <c r="J61" s="68"/>
      <c r="K61" s="68"/>
    </row>
    <row r="62" spans="1:18" ht="28.5" customHeight="1" x14ac:dyDescent="0.2">
      <c r="A62" s="30"/>
      <c r="B62" s="31" t="s">
        <v>62</v>
      </c>
      <c r="C62" s="31" t="s">
        <v>63</v>
      </c>
      <c r="D62" s="58" t="s">
        <v>64</v>
      </c>
      <c r="E62" s="58"/>
      <c r="F62" s="69">
        <v>3</v>
      </c>
      <c r="G62" s="69"/>
      <c r="H62" s="68"/>
      <c r="I62" s="68"/>
      <c r="J62" s="69">
        <f>F62+H62</f>
        <v>3</v>
      </c>
      <c r="K62" s="69"/>
    </row>
    <row r="63" spans="1:18" ht="27" customHeight="1" x14ac:dyDescent="0.2">
      <c r="A63" s="30"/>
      <c r="B63" s="31" t="s">
        <v>65</v>
      </c>
      <c r="C63" s="31" t="s">
        <v>63</v>
      </c>
      <c r="D63" s="58" t="s">
        <v>66</v>
      </c>
      <c r="E63" s="58"/>
      <c r="F63" s="77">
        <v>23</v>
      </c>
      <c r="G63" s="77"/>
      <c r="H63" s="111"/>
      <c r="I63" s="111"/>
      <c r="J63" s="77">
        <f t="shared" ref="J63:J94" si="5">F63+H63</f>
        <v>23</v>
      </c>
      <c r="K63" s="77"/>
    </row>
    <row r="64" spans="1:18" ht="36" customHeight="1" x14ac:dyDescent="0.2">
      <c r="A64" s="30"/>
      <c r="B64" s="31" t="s">
        <v>67</v>
      </c>
      <c r="C64" s="31" t="s">
        <v>63</v>
      </c>
      <c r="D64" s="81" t="s">
        <v>68</v>
      </c>
      <c r="E64" s="82"/>
      <c r="F64" s="79">
        <v>38</v>
      </c>
      <c r="G64" s="80"/>
      <c r="H64" s="109"/>
      <c r="I64" s="110"/>
      <c r="J64" s="79">
        <f>F64</f>
        <v>38</v>
      </c>
      <c r="K64" s="80"/>
      <c r="L64" s="32"/>
    </row>
    <row r="65" spans="1:13" ht="42.75" customHeight="1" x14ac:dyDescent="0.2">
      <c r="A65" s="30"/>
      <c r="B65" s="31" t="s">
        <v>69</v>
      </c>
      <c r="C65" s="31" t="s">
        <v>63</v>
      </c>
      <c r="D65" s="81" t="s">
        <v>68</v>
      </c>
      <c r="E65" s="82"/>
      <c r="F65" s="79">
        <v>122</v>
      </c>
      <c r="G65" s="80"/>
      <c r="H65" s="109"/>
      <c r="I65" s="110"/>
      <c r="J65" s="79">
        <f>F65</f>
        <v>122</v>
      </c>
      <c r="K65" s="80"/>
    </row>
    <row r="66" spans="1:13" ht="48" customHeight="1" x14ac:dyDescent="0.2">
      <c r="A66" s="30"/>
      <c r="B66" s="33" t="s">
        <v>70</v>
      </c>
      <c r="C66" s="33" t="s">
        <v>63</v>
      </c>
      <c r="D66" s="72" t="s">
        <v>71</v>
      </c>
      <c r="E66" s="72"/>
      <c r="F66" s="107">
        <v>115.83</v>
      </c>
      <c r="G66" s="108"/>
      <c r="H66" s="109"/>
      <c r="I66" s="110"/>
      <c r="J66" s="107">
        <f>F66+H66</f>
        <v>115.83</v>
      </c>
      <c r="K66" s="108"/>
    </row>
    <row r="67" spans="1:13" ht="24" customHeight="1" x14ac:dyDescent="0.2">
      <c r="A67" s="34"/>
      <c r="B67" s="35" t="s">
        <v>72</v>
      </c>
      <c r="C67" s="35" t="s">
        <v>63</v>
      </c>
      <c r="D67" s="106" t="s">
        <v>71</v>
      </c>
      <c r="E67" s="106"/>
      <c r="F67" s="102">
        <v>8.08</v>
      </c>
      <c r="G67" s="102"/>
      <c r="H67" s="102"/>
      <c r="I67" s="102"/>
      <c r="J67" s="102">
        <f t="shared" ref="J67:J68" si="6">F67+H67</f>
        <v>8.08</v>
      </c>
      <c r="K67" s="102"/>
    </row>
    <row r="68" spans="1:13" ht="33.75" customHeight="1" x14ac:dyDescent="0.2">
      <c r="A68" s="34"/>
      <c r="B68" s="35" t="s">
        <v>73</v>
      </c>
      <c r="C68" s="35" t="s">
        <v>63</v>
      </c>
      <c r="D68" s="106" t="s">
        <v>71</v>
      </c>
      <c r="E68" s="106"/>
      <c r="F68" s="102">
        <v>15</v>
      </c>
      <c r="G68" s="102"/>
      <c r="H68" s="102"/>
      <c r="I68" s="102"/>
      <c r="J68" s="102">
        <f t="shared" si="6"/>
        <v>15</v>
      </c>
      <c r="K68" s="102"/>
    </row>
    <row r="69" spans="1:13" ht="32.25" customHeight="1" x14ac:dyDescent="0.2">
      <c r="A69" s="30"/>
      <c r="B69" s="35" t="s">
        <v>74</v>
      </c>
      <c r="C69" s="31" t="s">
        <v>63</v>
      </c>
      <c r="D69" s="58" t="s">
        <v>71</v>
      </c>
      <c r="E69" s="58"/>
      <c r="F69" s="102">
        <v>23.5</v>
      </c>
      <c r="G69" s="102"/>
      <c r="H69" s="102"/>
      <c r="I69" s="102"/>
      <c r="J69" s="102">
        <f t="shared" si="5"/>
        <v>23.5</v>
      </c>
      <c r="K69" s="102"/>
    </row>
    <row r="70" spans="1:13" s="37" customFormat="1" ht="40.5" customHeight="1" x14ac:dyDescent="0.2">
      <c r="A70" s="30"/>
      <c r="B70" s="36" t="s">
        <v>75</v>
      </c>
      <c r="C70" s="36" t="s">
        <v>63</v>
      </c>
      <c r="D70" s="101" t="s">
        <v>71</v>
      </c>
      <c r="E70" s="101"/>
      <c r="F70" s="102">
        <v>28.5</v>
      </c>
      <c r="G70" s="102"/>
      <c r="H70" s="102"/>
      <c r="I70" s="102"/>
      <c r="J70" s="102">
        <f t="shared" si="5"/>
        <v>28.5</v>
      </c>
      <c r="K70" s="102"/>
    </row>
    <row r="71" spans="1:13" s="37" customFormat="1" ht="37.5" customHeight="1" x14ac:dyDescent="0.2">
      <c r="A71" s="30"/>
      <c r="B71" s="36" t="s">
        <v>76</v>
      </c>
      <c r="C71" s="36" t="s">
        <v>63</v>
      </c>
      <c r="D71" s="101" t="s">
        <v>71</v>
      </c>
      <c r="E71" s="101"/>
      <c r="F71" s="102">
        <v>16</v>
      </c>
      <c r="G71" s="102"/>
      <c r="H71" s="102"/>
      <c r="I71" s="102"/>
      <c r="J71" s="102">
        <f t="shared" si="5"/>
        <v>16</v>
      </c>
      <c r="K71" s="102"/>
    </row>
    <row r="72" spans="1:13" ht="33" customHeight="1" x14ac:dyDescent="0.2">
      <c r="A72" s="30"/>
      <c r="B72" s="36" t="s">
        <v>77</v>
      </c>
      <c r="C72" s="36" t="s">
        <v>63</v>
      </c>
      <c r="D72" s="101" t="s">
        <v>71</v>
      </c>
      <c r="E72" s="101"/>
      <c r="F72" s="102">
        <v>24.75</v>
      </c>
      <c r="G72" s="102"/>
      <c r="H72" s="103"/>
      <c r="I72" s="103"/>
      <c r="J72" s="102">
        <f t="shared" si="5"/>
        <v>24.75</v>
      </c>
      <c r="K72" s="102"/>
    </row>
    <row r="73" spans="1:13" ht="33" customHeight="1" x14ac:dyDescent="0.2">
      <c r="A73" s="38"/>
      <c r="B73" s="31" t="s">
        <v>78</v>
      </c>
      <c r="C73" s="31" t="s">
        <v>79</v>
      </c>
      <c r="D73" s="58" t="s">
        <v>80</v>
      </c>
      <c r="E73" s="58"/>
      <c r="F73" s="104">
        <v>2700</v>
      </c>
      <c r="G73" s="105"/>
      <c r="H73" s="104"/>
      <c r="I73" s="105"/>
      <c r="J73" s="104">
        <f>F73+H73</f>
        <v>2700</v>
      </c>
      <c r="K73" s="105"/>
    </row>
    <row r="74" spans="1:13" ht="22.5" customHeight="1" x14ac:dyDescent="0.2">
      <c r="A74" s="30">
        <v>2</v>
      </c>
      <c r="B74" s="28" t="s">
        <v>81</v>
      </c>
      <c r="C74" s="31"/>
      <c r="D74" s="58"/>
      <c r="E74" s="58"/>
      <c r="F74" s="69"/>
      <c r="G74" s="69"/>
      <c r="H74" s="68"/>
      <c r="I74" s="68"/>
      <c r="J74" s="96"/>
      <c r="K74" s="97"/>
    </row>
    <row r="75" spans="1:13" ht="29.25" customHeight="1" x14ac:dyDescent="0.2">
      <c r="A75" s="30"/>
      <c r="B75" s="31" t="s">
        <v>82</v>
      </c>
      <c r="C75" s="31" t="s">
        <v>83</v>
      </c>
      <c r="D75" s="58" t="s">
        <v>66</v>
      </c>
      <c r="E75" s="58"/>
      <c r="F75" s="69">
        <v>240</v>
      </c>
      <c r="G75" s="69"/>
      <c r="H75" s="98"/>
      <c r="I75" s="98"/>
      <c r="J75" s="99">
        <f t="shared" ref="J75:J76" si="7">F75+H75</f>
        <v>240</v>
      </c>
      <c r="K75" s="100"/>
    </row>
    <row r="76" spans="1:13" ht="32.25" customHeight="1" x14ac:dyDescent="0.2">
      <c r="A76" s="30"/>
      <c r="B76" s="31" t="s">
        <v>84</v>
      </c>
      <c r="C76" s="31" t="s">
        <v>83</v>
      </c>
      <c r="D76" s="58" t="s">
        <v>66</v>
      </c>
      <c r="E76" s="58"/>
      <c r="F76" s="91">
        <v>16299</v>
      </c>
      <c r="G76" s="91"/>
      <c r="H76" s="78"/>
      <c r="I76" s="78"/>
      <c r="J76" s="91">
        <f t="shared" si="7"/>
        <v>16299</v>
      </c>
      <c r="K76" s="91"/>
      <c r="L76" s="92"/>
      <c r="M76" s="93"/>
    </row>
    <row r="77" spans="1:13" ht="51" customHeight="1" x14ac:dyDescent="0.2">
      <c r="A77" s="38"/>
      <c r="B77" s="31" t="s">
        <v>85</v>
      </c>
      <c r="C77" s="36" t="s">
        <v>63</v>
      </c>
      <c r="D77" s="81" t="s">
        <v>86</v>
      </c>
      <c r="E77" s="82"/>
      <c r="F77" s="94"/>
      <c r="G77" s="95"/>
      <c r="H77" s="87">
        <v>1</v>
      </c>
      <c r="I77" s="88"/>
      <c r="J77" s="87">
        <f>H77</f>
        <v>1</v>
      </c>
      <c r="K77" s="88"/>
      <c r="L77" s="19"/>
      <c r="M77" s="19"/>
    </row>
    <row r="78" spans="1:13" ht="51" customHeight="1" x14ac:dyDescent="0.2">
      <c r="A78" s="38"/>
      <c r="B78" s="31" t="s">
        <v>87</v>
      </c>
      <c r="C78" s="36" t="s">
        <v>63</v>
      </c>
      <c r="D78" s="81" t="s">
        <v>88</v>
      </c>
      <c r="E78" s="82"/>
      <c r="F78" s="87">
        <v>1</v>
      </c>
      <c r="G78" s="88"/>
      <c r="H78" s="87"/>
      <c r="I78" s="88"/>
      <c r="J78" s="87">
        <f>F78+H78</f>
        <v>1</v>
      </c>
      <c r="K78" s="88"/>
      <c r="L78" s="19"/>
      <c r="M78" s="19"/>
    </row>
    <row r="79" spans="1:13" ht="24" customHeight="1" x14ac:dyDescent="0.2">
      <c r="A79" s="30">
        <v>3</v>
      </c>
      <c r="B79" s="28" t="s">
        <v>89</v>
      </c>
      <c r="C79" s="31"/>
      <c r="D79" s="58"/>
      <c r="E79" s="89"/>
      <c r="F79" s="90"/>
      <c r="G79" s="90"/>
      <c r="H79" s="69"/>
      <c r="I79" s="69"/>
      <c r="J79" s="69"/>
      <c r="K79" s="69"/>
    </row>
    <row r="80" spans="1:13" ht="36" customHeight="1" x14ac:dyDescent="0.2">
      <c r="A80" s="30"/>
      <c r="B80" s="31" t="s">
        <v>90</v>
      </c>
      <c r="C80" s="31" t="s">
        <v>79</v>
      </c>
      <c r="D80" s="58" t="s">
        <v>91</v>
      </c>
      <c r="E80" s="58"/>
      <c r="F80" s="85">
        <f>D44/F75</f>
        <v>18483.279166666667</v>
      </c>
      <c r="G80" s="85"/>
      <c r="H80" s="86">
        <f>F44/F75</f>
        <v>26530.504166666666</v>
      </c>
      <c r="I80" s="86"/>
      <c r="J80" s="85">
        <f t="shared" si="5"/>
        <v>45013.783333333333</v>
      </c>
      <c r="K80" s="85"/>
    </row>
    <row r="81" spans="1:11" ht="36" customHeight="1" x14ac:dyDescent="0.2">
      <c r="A81" s="30"/>
      <c r="B81" s="31" t="s">
        <v>92</v>
      </c>
      <c r="C81" s="31" t="s">
        <v>79</v>
      </c>
      <c r="D81" s="58" t="s">
        <v>91</v>
      </c>
      <c r="E81" s="58"/>
      <c r="F81" s="85">
        <f>D45/F76</f>
        <v>357.8319528805448</v>
      </c>
      <c r="G81" s="85"/>
      <c r="H81" s="86"/>
      <c r="I81" s="86"/>
      <c r="J81" s="85">
        <f t="shared" si="5"/>
        <v>357.8319528805448</v>
      </c>
      <c r="K81" s="85"/>
    </row>
    <row r="82" spans="1:11" ht="41.25" customHeight="1" x14ac:dyDescent="0.2">
      <c r="A82" s="39"/>
      <c r="B82" s="31" t="s">
        <v>93</v>
      </c>
      <c r="C82" s="31" t="s">
        <v>83</v>
      </c>
      <c r="D82" s="58" t="s">
        <v>91</v>
      </c>
      <c r="E82" s="58"/>
      <c r="F82" s="77">
        <f>F75/F67</f>
        <v>29.702970297029704</v>
      </c>
      <c r="G82" s="77"/>
      <c r="H82" s="78"/>
      <c r="I82" s="78"/>
      <c r="J82" s="79">
        <f>F82+H82</f>
        <v>29.702970297029704</v>
      </c>
      <c r="K82" s="80"/>
    </row>
    <row r="83" spans="1:11" s="40" customFormat="1" ht="41.25" customHeight="1" x14ac:dyDescent="0.2">
      <c r="A83" s="38"/>
      <c r="B83" s="31" t="s">
        <v>94</v>
      </c>
      <c r="C83" s="31" t="s">
        <v>83</v>
      </c>
      <c r="D83" s="81" t="s">
        <v>91</v>
      </c>
      <c r="E83" s="82"/>
      <c r="F83" s="79">
        <f>F76/F69</f>
        <v>693.57446808510633</v>
      </c>
      <c r="G83" s="80"/>
      <c r="H83" s="83"/>
      <c r="I83" s="84"/>
      <c r="J83" s="79">
        <f t="shared" ref="J83:J87" si="8">F83+H83</f>
        <v>693.57446808510633</v>
      </c>
      <c r="K83" s="80"/>
    </row>
    <row r="84" spans="1:11" s="37" customFormat="1" ht="55.5" customHeight="1" x14ac:dyDescent="0.2">
      <c r="A84" s="34"/>
      <c r="B84" s="35" t="s">
        <v>95</v>
      </c>
      <c r="C84" s="36" t="s">
        <v>63</v>
      </c>
      <c r="D84" s="72" t="s">
        <v>91</v>
      </c>
      <c r="E84" s="72"/>
      <c r="F84" s="73">
        <f>F64/F70</f>
        <v>1.3333333333333333</v>
      </c>
      <c r="G84" s="73"/>
      <c r="H84" s="74"/>
      <c r="I84" s="74"/>
      <c r="J84" s="75">
        <f t="shared" si="8"/>
        <v>1.3333333333333333</v>
      </c>
      <c r="K84" s="76"/>
    </row>
    <row r="85" spans="1:11" s="37" customFormat="1" ht="50.25" customHeight="1" x14ac:dyDescent="0.2">
      <c r="A85" s="34"/>
      <c r="B85" s="35" t="s">
        <v>96</v>
      </c>
      <c r="C85" s="36" t="s">
        <v>63</v>
      </c>
      <c r="D85" s="72" t="s">
        <v>91</v>
      </c>
      <c r="E85" s="72"/>
      <c r="F85" s="73">
        <f>F65/F72</f>
        <v>4.9292929292929291</v>
      </c>
      <c r="G85" s="73"/>
      <c r="H85" s="74"/>
      <c r="I85" s="74"/>
      <c r="J85" s="75">
        <f t="shared" si="8"/>
        <v>4.9292929292929291</v>
      </c>
      <c r="K85" s="76"/>
    </row>
    <row r="86" spans="1:11" s="37" customFormat="1" ht="50.25" customHeight="1" x14ac:dyDescent="0.2">
      <c r="A86" s="38"/>
      <c r="B86" s="31" t="s">
        <v>97</v>
      </c>
      <c r="C86" s="31" t="s">
        <v>79</v>
      </c>
      <c r="D86" s="58" t="s">
        <v>91</v>
      </c>
      <c r="E86" s="58"/>
      <c r="F86" s="70"/>
      <c r="G86" s="70"/>
      <c r="H86" s="71">
        <v>6103701</v>
      </c>
      <c r="I86" s="71"/>
      <c r="J86" s="71">
        <f t="shared" si="8"/>
        <v>6103701</v>
      </c>
      <c r="K86" s="71"/>
    </row>
    <row r="87" spans="1:11" s="37" customFormat="1" ht="50.25" customHeight="1" x14ac:dyDescent="0.2">
      <c r="A87" s="38"/>
      <c r="B87" s="33" t="s">
        <v>98</v>
      </c>
      <c r="C87" s="31" t="s">
        <v>79</v>
      </c>
      <c r="D87" s="58" t="s">
        <v>91</v>
      </c>
      <c r="E87" s="58"/>
      <c r="F87" s="70">
        <f>574013/1</f>
        <v>574013</v>
      </c>
      <c r="G87" s="70"/>
      <c r="H87" s="70"/>
      <c r="I87" s="70"/>
      <c r="J87" s="71">
        <f t="shared" si="8"/>
        <v>574013</v>
      </c>
      <c r="K87" s="71"/>
    </row>
    <row r="88" spans="1:11" ht="21.75" customHeight="1" x14ac:dyDescent="0.2">
      <c r="A88" s="30">
        <v>4</v>
      </c>
      <c r="B88" s="28" t="s">
        <v>99</v>
      </c>
      <c r="C88" s="31"/>
      <c r="D88" s="58"/>
      <c r="E88" s="58"/>
      <c r="F88" s="69"/>
      <c r="G88" s="69"/>
      <c r="H88" s="68"/>
      <c r="I88" s="68"/>
      <c r="J88" s="69"/>
      <c r="K88" s="69"/>
    </row>
    <row r="89" spans="1:11" ht="29.25" customHeight="1" x14ac:dyDescent="0.2">
      <c r="A89" s="30"/>
      <c r="B89" s="31" t="s">
        <v>100</v>
      </c>
      <c r="C89" s="31" t="s">
        <v>101</v>
      </c>
      <c r="D89" s="58" t="s">
        <v>91</v>
      </c>
      <c r="E89" s="58"/>
      <c r="F89" s="61">
        <v>100</v>
      </c>
      <c r="G89" s="61"/>
      <c r="H89" s="68"/>
      <c r="I89" s="68"/>
      <c r="J89" s="61">
        <f t="shared" ref="J89" si="9">F89+H89</f>
        <v>100</v>
      </c>
      <c r="K89" s="61"/>
    </row>
    <row r="90" spans="1:11" ht="33" customHeight="1" x14ac:dyDescent="0.2">
      <c r="A90" s="30"/>
      <c r="B90" s="31" t="s">
        <v>102</v>
      </c>
      <c r="C90" s="31" t="s">
        <v>101</v>
      </c>
      <c r="D90" s="58" t="s">
        <v>91</v>
      </c>
      <c r="E90" s="58"/>
      <c r="F90" s="61">
        <v>100</v>
      </c>
      <c r="G90" s="61"/>
      <c r="H90" s="68"/>
      <c r="I90" s="68"/>
      <c r="J90" s="61">
        <f t="shared" si="5"/>
        <v>100</v>
      </c>
      <c r="K90" s="61"/>
    </row>
    <row r="91" spans="1:11" ht="54" customHeight="1" x14ac:dyDescent="0.2">
      <c r="A91" s="30"/>
      <c r="B91" s="31" t="s">
        <v>103</v>
      </c>
      <c r="C91" s="31" t="s">
        <v>101</v>
      </c>
      <c r="D91" s="58" t="s">
        <v>91</v>
      </c>
      <c r="E91" s="58"/>
      <c r="F91" s="61">
        <v>100</v>
      </c>
      <c r="G91" s="61"/>
      <c r="H91" s="68"/>
      <c r="I91" s="68"/>
      <c r="J91" s="61">
        <f t="shared" si="5"/>
        <v>100</v>
      </c>
      <c r="K91" s="61"/>
    </row>
    <row r="92" spans="1:11" ht="54" customHeight="1" x14ac:dyDescent="0.2">
      <c r="A92" s="29"/>
      <c r="B92" s="31" t="s">
        <v>104</v>
      </c>
      <c r="C92" s="31" t="s">
        <v>101</v>
      </c>
      <c r="D92" s="58" t="s">
        <v>91</v>
      </c>
      <c r="E92" s="58"/>
      <c r="F92" s="59">
        <v>100</v>
      </c>
      <c r="G92" s="60"/>
      <c r="H92" s="59"/>
      <c r="I92" s="60"/>
      <c r="J92" s="61">
        <f t="shared" si="5"/>
        <v>100</v>
      </c>
      <c r="K92" s="61"/>
    </row>
    <row r="93" spans="1:11" ht="42" customHeight="1" x14ac:dyDescent="0.2">
      <c r="A93" s="38"/>
      <c r="B93" s="41" t="s">
        <v>105</v>
      </c>
      <c r="C93" s="31" t="s">
        <v>101</v>
      </c>
      <c r="D93" s="58" t="s">
        <v>68</v>
      </c>
      <c r="E93" s="58"/>
      <c r="F93" s="63">
        <v>100</v>
      </c>
      <c r="G93" s="64"/>
      <c r="H93" s="65"/>
      <c r="I93" s="66"/>
      <c r="J93" s="67">
        <f t="shared" si="5"/>
        <v>100</v>
      </c>
      <c r="K93" s="67"/>
    </row>
    <row r="94" spans="1:11" ht="50.25" customHeight="1" x14ac:dyDescent="0.2">
      <c r="A94" s="29"/>
      <c r="B94" s="31" t="s">
        <v>106</v>
      </c>
      <c r="C94" s="31" t="s">
        <v>101</v>
      </c>
      <c r="D94" s="58" t="s">
        <v>91</v>
      </c>
      <c r="E94" s="58"/>
      <c r="F94" s="59">
        <v>90.6</v>
      </c>
      <c r="G94" s="60"/>
      <c r="H94" s="59"/>
      <c r="I94" s="60"/>
      <c r="J94" s="61">
        <f t="shared" si="5"/>
        <v>90.6</v>
      </c>
      <c r="K94" s="61"/>
    </row>
    <row r="95" spans="1:11" ht="27" customHeight="1" x14ac:dyDescent="0.25">
      <c r="A95" s="56" t="s">
        <v>107</v>
      </c>
      <c r="B95" s="56"/>
      <c r="C95" s="10"/>
      <c r="D95" s="10"/>
      <c r="E95" s="42"/>
      <c r="F95" s="43"/>
      <c r="G95" s="43"/>
      <c r="H95" s="62" t="s">
        <v>108</v>
      </c>
      <c r="I95" s="62"/>
      <c r="J95" s="62"/>
      <c r="K95" s="62"/>
    </row>
    <row r="96" spans="1:11" ht="20.25" customHeight="1" x14ac:dyDescent="0.2">
      <c r="A96" s="44"/>
      <c r="B96" s="10"/>
      <c r="C96" s="10"/>
      <c r="D96" s="10"/>
      <c r="E96" s="45" t="s">
        <v>109</v>
      </c>
      <c r="F96" s="46"/>
      <c r="G96" s="46"/>
      <c r="H96" s="52" t="s">
        <v>110</v>
      </c>
      <c r="I96" s="53"/>
      <c r="J96" s="53"/>
      <c r="K96" s="53"/>
    </row>
    <row r="97" spans="1:11" ht="48" customHeight="1" x14ac:dyDescent="0.25">
      <c r="A97" s="56" t="s">
        <v>111</v>
      </c>
      <c r="B97" s="56"/>
      <c r="C97" s="10"/>
      <c r="D97" s="10"/>
      <c r="E97" s="5"/>
      <c r="F97" s="10"/>
      <c r="G97" s="10"/>
      <c r="H97" s="55"/>
      <c r="I97" s="55"/>
      <c r="J97" s="55"/>
      <c r="K97" s="55"/>
    </row>
    <row r="98" spans="1:11" ht="6" customHeight="1" x14ac:dyDescent="0.25">
      <c r="A98" s="56" t="s">
        <v>112</v>
      </c>
      <c r="B98" s="56"/>
      <c r="C98" s="10"/>
      <c r="D98" s="10"/>
      <c r="E98" s="10"/>
      <c r="F98" s="10"/>
      <c r="G98" s="10"/>
      <c r="H98" s="55"/>
      <c r="I98" s="55"/>
      <c r="J98" s="55"/>
      <c r="K98" s="55"/>
    </row>
    <row r="99" spans="1:11" s="48" customFormat="1" ht="24" customHeight="1" x14ac:dyDescent="0.25">
      <c r="A99" s="44"/>
      <c r="B99" s="10"/>
      <c r="C99" s="10"/>
      <c r="D99" s="10"/>
      <c r="E99" s="47"/>
      <c r="F99" s="10"/>
      <c r="G99" s="10"/>
      <c r="H99" s="57" t="s">
        <v>113</v>
      </c>
      <c r="I99" s="57"/>
      <c r="J99" s="57"/>
      <c r="K99" s="57"/>
    </row>
    <row r="100" spans="1:11" s="48" customFormat="1" ht="35.25" customHeight="1" x14ac:dyDescent="0.2">
      <c r="A100" s="44" t="s">
        <v>114</v>
      </c>
      <c r="B100" s="10"/>
      <c r="C100" s="44"/>
      <c r="D100" s="10"/>
      <c r="E100" s="45" t="s">
        <v>109</v>
      </c>
      <c r="F100" s="45"/>
      <c r="G100" s="46"/>
      <c r="H100" s="52" t="s">
        <v>110</v>
      </c>
      <c r="I100" s="53"/>
      <c r="J100" s="53"/>
      <c r="K100" s="53"/>
    </row>
    <row r="101" spans="1:11" s="48" customFormat="1" ht="15.75" customHeight="1" x14ac:dyDescent="0.2">
      <c r="A101" s="49"/>
      <c r="B101" s="54" t="s">
        <v>115</v>
      </c>
      <c r="C101" s="54"/>
      <c r="D101" s="54"/>
      <c r="E101" s="5"/>
      <c r="F101" s="5"/>
      <c r="G101" s="10"/>
      <c r="H101" s="55"/>
      <c r="I101" s="55"/>
      <c r="J101" s="55"/>
      <c r="K101" s="55"/>
    </row>
    <row r="102" spans="1:11" s="48" customFormat="1" ht="18.75" customHeight="1" x14ac:dyDescent="0.2">
      <c r="A102" s="50"/>
      <c r="B102" s="51" t="s">
        <v>117</v>
      </c>
      <c r="C102" s="1"/>
      <c r="D102" s="1"/>
      <c r="E102" s="1"/>
      <c r="F102" s="1"/>
      <c r="G102" s="1"/>
      <c r="H102" s="1"/>
      <c r="I102" s="1"/>
      <c r="J102" s="1"/>
      <c r="K102" s="1"/>
    </row>
    <row r="103" spans="1:11" s="48" customFormat="1" ht="20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s="48" customFormat="1" ht="34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</sheetData>
  <mergeCells count="268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A22:J22"/>
    <mergeCell ref="A23:K23"/>
    <mergeCell ref="A24:K24"/>
    <mergeCell ref="A25:K25"/>
    <mergeCell ref="B27:H27"/>
    <mergeCell ref="B28:H28"/>
    <mergeCell ref="A16:K16"/>
    <mergeCell ref="A17:K17"/>
    <mergeCell ref="A18:K18"/>
    <mergeCell ref="A19:K19"/>
    <mergeCell ref="A20:K20"/>
    <mergeCell ref="A21:K21"/>
    <mergeCell ref="B38:H38"/>
    <mergeCell ref="A40:H40"/>
    <mergeCell ref="A41:I41"/>
    <mergeCell ref="B42:C42"/>
    <mergeCell ref="D42:E42"/>
    <mergeCell ref="F42:G42"/>
    <mergeCell ref="H42:I42"/>
    <mergeCell ref="B29:H29"/>
    <mergeCell ref="B30:H30"/>
    <mergeCell ref="B31:H31"/>
    <mergeCell ref="A33:J33"/>
    <mergeCell ref="A35:K35"/>
    <mergeCell ref="B37:H37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O46:P46"/>
    <mergeCell ref="Q46:R46"/>
    <mergeCell ref="B47:C47"/>
    <mergeCell ref="D47:E47"/>
    <mergeCell ref="F47:G47"/>
    <mergeCell ref="H47:I47"/>
    <mergeCell ref="M47:N47"/>
    <mergeCell ref="O47:P47"/>
    <mergeCell ref="Q47:R47"/>
    <mergeCell ref="B48:C48"/>
    <mergeCell ref="D48:E48"/>
    <mergeCell ref="F48:G48"/>
    <mergeCell ref="H48:I48"/>
    <mergeCell ref="A49:C49"/>
    <mergeCell ref="D49:E49"/>
    <mergeCell ref="F49:G49"/>
    <mergeCell ref="H49:I49"/>
    <mergeCell ref="M46:N46"/>
    <mergeCell ref="A51:H51"/>
    <mergeCell ref="M51:N51"/>
    <mergeCell ref="O51:P51"/>
    <mergeCell ref="Q51:R51"/>
    <mergeCell ref="A52:I52"/>
    <mergeCell ref="M52:N52"/>
    <mergeCell ref="O52:P52"/>
    <mergeCell ref="Q52:R52"/>
    <mergeCell ref="M49:N49"/>
    <mergeCell ref="O49:P49"/>
    <mergeCell ref="Q49:R49"/>
    <mergeCell ref="M50:N50"/>
    <mergeCell ref="O50:P50"/>
    <mergeCell ref="Q50:R50"/>
    <mergeCell ref="A56:C56"/>
    <mergeCell ref="D56:E56"/>
    <mergeCell ref="F56:G56"/>
    <mergeCell ref="H56:I56"/>
    <mergeCell ref="A58:H58"/>
    <mergeCell ref="D59:E59"/>
    <mergeCell ref="F59:G59"/>
    <mergeCell ref="H59:I59"/>
    <mergeCell ref="Q53:R53"/>
    <mergeCell ref="A54:C54"/>
    <mergeCell ref="D54:E54"/>
    <mergeCell ref="F54:G54"/>
    <mergeCell ref="H54:I54"/>
    <mergeCell ref="A55:C55"/>
    <mergeCell ref="D55:E55"/>
    <mergeCell ref="F55:G55"/>
    <mergeCell ref="H55:I55"/>
    <mergeCell ref="A53:C53"/>
    <mergeCell ref="D53:E53"/>
    <mergeCell ref="F53:G53"/>
    <mergeCell ref="H53:I53"/>
    <mergeCell ref="M53:N53"/>
    <mergeCell ref="O53:P53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L76:M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D94:E94"/>
    <mergeCell ref="F94:G94"/>
    <mergeCell ref="H94:I94"/>
    <mergeCell ref="J94:K94"/>
    <mergeCell ref="A95:B95"/>
    <mergeCell ref="H95:K95"/>
    <mergeCell ref="D92:E92"/>
    <mergeCell ref="F92:G92"/>
    <mergeCell ref="H92:I92"/>
    <mergeCell ref="J92:K92"/>
    <mergeCell ref="D93:E93"/>
    <mergeCell ref="F93:G93"/>
    <mergeCell ref="H93:I93"/>
    <mergeCell ref="J93:K93"/>
    <mergeCell ref="H100:K100"/>
    <mergeCell ref="B101:D101"/>
    <mergeCell ref="H101:K101"/>
    <mergeCell ref="H96:K96"/>
    <mergeCell ref="A97:B97"/>
    <mergeCell ref="H97:K97"/>
    <mergeCell ref="A98:B98"/>
    <mergeCell ref="H98:K98"/>
    <mergeCell ref="H99:K99"/>
  </mergeCells>
  <pageMargins left="0.23622047244094491" right="0.23622047244094491" top="0.55118110236220474" bottom="0.55118110236220474" header="0.31496062992125984" footer="0.31496062992125984"/>
  <pageSetup paperSize="9" scale="58" fitToHeight="4" orientation="landscape" r:id="rId1"/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0611141 </vt:lpstr>
      <vt:lpstr>'0611141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2023-04-24T11:55:05Z</dcterms:created>
  <dcterms:modified xsi:type="dcterms:W3CDTF">2023-04-24T13:25:44Z</dcterms:modified>
</cp:coreProperties>
</file>