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Квітень\2404\Освіта паспорти\"/>
    </mc:Choice>
  </mc:AlternateContent>
  <bookViews>
    <workbookView xWindow="0" yWindow="0" windowWidth="28800" windowHeight="12435"/>
  </bookViews>
  <sheets>
    <sheet name="0617321" sheetId="1" r:id="rId1"/>
  </sheets>
  <definedNames>
    <definedName name="_xlnm.Print_Area" localSheetId="0">'0617321'!$A$1:$K$96</definedName>
  </definedNames>
  <calcPr calcId="152511"/>
</workbook>
</file>

<file path=xl/calcChain.xml><?xml version="1.0" encoding="utf-8"?>
<calcChain xmlns="http://schemas.openxmlformats.org/spreadsheetml/2006/main">
  <c r="J87" i="1" l="1"/>
  <c r="H85" i="1"/>
  <c r="J85" i="1" s="1"/>
  <c r="J83" i="1"/>
  <c r="J81" i="1"/>
  <c r="J78" i="1"/>
  <c r="J77" i="1"/>
  <c r="H75" i="1"/>
  <c r="J75" i="1" s="1"/>
  <c r="J73" i="1"/>
  <c r="J72" i="1"/>
  <c r="J70" i="1"/>
  <c r="J69" i="1"/>
  <c r="J65" i="1"/>
  <c r="J64" i="1"/>
  <c r="H59" i="1"/>
  <c r="J59" i="1" s="1"/>
  <c r="J58" i="1"/>
  <c r="J56" i="1"/>
  <c r="J55" i="1"/>
  <c r="H55" i="1"/>
  <c r="H54" i="1"/>
  <c r="H62" i="1" s="1"/>
  <c r="J62" i="1" s="1"/>
  <c r="F46" i="1"/>
  <c r="D46" i="1"/>
  <c r="H45" i="1"/>
  <c r="H44" i="1"/>
  <c r="H46" i="1" s="1"/>
  <c r="D38" i="1"/>
  <c r="F37" i="1"/>
  <c r="H37" i="1" s="1"/>
  <c r="F36" i="1"/>
  <c r="F38" i="1" s="1"/>
  <c r="J54" i="1" l="1"/>
  <c r="H36" i="1"/>
  <c r="H38" i="1" s="1"/>
  <c r="H61" i="1"/>
  <c r="J61" i="1" s="1"/>
</calcChain>
</file>

<file path=xl/sharedStrings.xml><?xml version="1.0" encoding="utf-8"?>
<sst xmlns="http://schemas.openxmlformats.org/spreadsheetml/2006/main" count="157" uniqueCount="105">
  <si>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</si>
  <si>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2023 рік</t>
  </si>
  <si>
    <r>
      <rPr>
        <vertAlign val="superscript"/>
        <sz val="12"/>
        <rFont val="Times New Roman"/>
        <family val="1"/>
        <charset val="204"/>
      </rPr>
      <t xml:space="preserve">1. </t>
    </r>
    <r>
      <rPr>
        <b/>
        <vertAlign val="superscript"/>
        <sz val="12"/>
        <rFont val="Times New Roman"/>
        <family val="1"/>
        <charset val="204"/>
      </rPr>
      <t xml:space="preserve"> </t>
    </r>
    <r>
      <rPr>
        <b/>
        <u/>
        <sz val="12"/>
        <rFont val="Times New Roman"/>
        <family val="1"/>
        <charset val="204"/>
      </rPr>
      <t>0600000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</si>
  <si>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b/>
        <u/>
        <sz val="12"/>
        <rFont val="Times New Roman"/>
        <family val="1"/>
        <charset val="204"/>
      </rPr>
      <t>    Департамент освіти та науки  Хмельницької міської ради   </t>
    </r>
    <r>
      <rPr>
        <u/>
        <sz val="12"/>
        <rFont val="Times New Roman"/>
        <family val="1"/>
        <charset val="204"/>
      </rPr>
      <t xml:space="preserve">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</si>
  <si>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b/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</si>
  <si>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b/>
        <u/>
        <sz val="12"/>
        <rFont val="Times New Roman"/>
        <family val="1"/>
        <charset val="204"/>
      </rPr>
      <t>0610000     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</si>
  <si>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>    </t>
    </r>
    <r>
      <rPr>
        <b/>
        <u/>
        <sz val="12"/>
        <rFont val="Times New Roman"/>
        <family val="1"/>
        <charset val="204"/>
      </rPr>
      <t>Департамент освіти та науки  Хмельницької міської ради  </t>
    </r>
    <r>
      <rPr>
        <u/>
        <sz val="12"/>
        <rFont val="Times New Roman"/>
        <family val="1"/>
        <charset val="204"/>
      </rPr>
      <t xml:space="preserve">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</si>
  <si>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b/>
        <u/>
        <sz val="12"/>
        <rFont val="Times New Roman"/>
        <family val="1"/>
        <charset val="204"/>
      </rPr>
      <t>02146920    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</si>
  <si>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b/>
        <u/>
        <sz val="12"/>
        <rFont val="Times New Roman"/>
        <family val="1"/>
        <charset val="204"/>
      </rPr>
      <t>0617321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</si>
  <si>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b/>
        <u/>
        <sz val="12"/>
        <rFont val="Times New Roman"/>
        <family val="1"/>
        <charset val="204"/>
      </rPr>
      <t>    7321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</si>
  <si>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>    </t>
    </r>
    <r>
      <rPr>
        <b/>
        <u/>
        <sz val="12"/>
        <rFont val="Times New Roman"/>
        <family val="1"/>
        <charset val="204"/>
      </rPr>
      <t>0443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</si>
  <si>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r>
      <rPr>
        <b/>
        <u/>
        <sz val="12"/>
        <rFont val="Times New Roman"/>
        <family val="1"/>
        <charset val="204"/>
      </rPr>
      <t>Будівництво</t>
    </r>
    <r>
      <rPr>
        <b/>
        <u/>
        <vertAlign val="superscript"/>
        <sz val="12"/>
        <rFont val="Times New Roman"/>
        <family val="1"/>
        <charset val="204"/>
      </rPr>
      <t xml:space="preserve"> 1</t>
    </r>
    <r>
      <rPr>
        <b/>
        <u/>
        <sz val="12"/>
        <rFont val="Times New Roman"/>
        <family val="1"/>
        <charset val="204"/>
      </rPr>
      <t xml:space="preserve"> освітніх установ та закладів</t>
    </r>
    <r>
      <rPr>
        <u/>
        <sz val="12"/>
        <rFont val="Times New Roman"/>
        <family val="1"/>
        <charset val="204"/>
      </rPr>
      <t xml:space="preserve">                                                                      </t>
    </r>
  </si>
  <si>
    <r>
      <rPr>
        <b/>
        <u/>
        <sz val="12"/>
        <rFont val="Times New Roman"/>
        <family val="1"/>
        <charset val="204"/>
      </rPr>
      <t>2256400000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</si>
  <si>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73 031 091,60 гривень, у тому числі загального фонду — 0,00 гривень та спеціального фонду — 73 031 091,60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</si>
  <si>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</si>
  <si>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254к/96-ВР  (із змінами і доповненнями)</t>
  </si>
  <si>
    <t>Бюджетний кодекс України від 08.07.2010 року №2456-VІ   (із змінами і доповненнями)</t>
  </si>
  <si>
    <t>Закон України від 05.09.2017 року № 2145- VІІI “Про освіту”  (із змінами і доповненнями)</t>
  </si>
  <si>
    <t xml:space="preserve">Закон України від 03.11.2022 року № 2710 - IX  "Про Державний бюджет України на 2023 рік" </t>
  </si>
  <si>
    <t>Наказ Міністерства фінансів України  від 26.08.2014 року № 836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</si>
  <si>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 xml:space="preserve">Наказ Мінбудархітектури України від 27.04.1993 року № 46  “Державні будівельні норми України”    </t>
  </si>
  <si>
    <t>Наказ Міністерство регіонального розвитку, будівництва та житлово-комунального господарства України від 25.04.2018 № 106 "Про затвердження ДБН В.2.2-3:2018 Будинки і споруди. Заклади освіти"</t>
  </si>
  <si>
    <t>Наказ Міністерство регіонального розвитку, будівництва та житлово-комунального господарства України від 25.04.2018 № 107 "Про затвердження ДБН В.2.2-4:2018 "Будинки і споруди. Заклади дошкільної освіти"</t>
  </si>
  <si>
    <t>Постанова Кабінету Міністрів України  від 27.12.2001 року № 1764 “Про затвердження Порядку державного фінансування капітального будівництва”  (із змінами і доповненнями)</t>
  </si>
  <si>
    <t>Рішення Хмельницької міської ради від 23.12.2020 року № 9 "Про затвердження цільової Програми попередження виникнення надзвичайних ситуацій та забезпечення
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роки"  (із змінами і доповненнями)</t>
  </si>
  <si>
    <t xml:space="preserve"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</t>
  </si>
  <si>
    <t>Рішення сесії Хмельницької міської ради від 21.12.2022 року № 12  "Про бюджет Хмельницької міської територіальної громади на 2023 рік"</t>
  </si>
  <si>
    <t>Рішення сесії Хмельницької міської ради від 28.03.2023 року № 8 "Про внесення змін до бюджету Хмельницької міської територіальної громади на 2023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</si>
  <si>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</si>
  <si>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</si>
  <si>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</si>
  <si>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Створення ефективних умов діяльності закладів освіти</t>
  </si>
  <si>
    <t>Розвиток інфраструктури освітніх установ та закладів</t>
  </si>
  <si>
    <r>
      <t xml:space="preserve">7. Мета бюджетної програми: </t>
    </r>
    <r>
      <rPr>
        <u/>
        <sz val="12"/>
        <rFont val="Times New Roman"/>
        <family val="1"/>
        <charset val="204"/>
      </rPr>
      <t>Забезпечення розвитку об'єктів соціально-культурного значення. Будівництва, реконструкції та реставрації, будівель і споруд закладів освіти. Створення належних умов для функціонування закладів освіти й забезпечення  доступності та якості отримання освітніх послуг.</t>
    </r>
  </si>
  <si>
    <t> 8.Завдання бюджетної програми:</t>
  </si>
  <si>
    <t>Завдання</t>
  </si>
  <si>
    <t>Будівництво закладів освіти, будівель та споруд закладів освіти. Капітальний ремонт, реконструкція та добудова існуючих закладів освіти, приміщень, будівель та споруд закладів освіти. Розширення мережі закладів освіти. Утримання в належному стані будівель та споруд закладів освіти.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</si>
  <si>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</si>
  <si>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</si>
  <si>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</si>
  <si>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</si>
  <si>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</si>
  <si>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</si>
  <si>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 xml:space="preserve">Будівництво, капітальний ремонт, реконструкція та добудова закладів освіти, будівель та споруд закладів освіти. </t>
  </si>
  <si>
    <t>Погашення кредиторської заборгованості минулих років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</si>
  <si>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</si>
  <si>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</si>
  <si>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</si>
  <si>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</t>
  </si>
  <si>
    <t xml:space="preserve"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
</t>
  </si>
  <si>
    <t>11. Результативні показники бюджетної програми:</t>
  </si>
  <si>
    <t>Показник</t>
  </si>
  <si>
    <t>Один иця вим.</t>
  </si>
  <si>
    <t>Джерело інформації</t>
  </si>
  <si>
    <t>Забезпечення виконання робіт з реконструкції</t>
  </si>
  <si>
    <t>Реконструкція покрівлі над частиною будівлі Хмельницької середньої загальноосвітньої школи І-ІІІ ступенів №21 та даху майстерні з усунення аварійної ситуації в приміщенні ДНЗ «Вище професійне училище № 11 м.Хмельницького»</t>
  </si>
  <si>
    <t>затрат</t>
  </si>
  <si>
    <t>Обсяг видатків на реконструкцію закладів освіти</t>
  </si>
  <si>
    <t>грн</t>
  </si>
  <si>
    <t>Рішення сесії  від 21.12.2022 року № 12, рішення сесії  від 28.03.2023 року № 8</t>
  </si>
  <si>
    <t>Обсяг реконструкції (загальна площа)</t>
  </si>
  <si>
    <t>кв.м</t>
  </si>
  <si>
    <t>проектна документація</t>
  </si>
  <si>
    <t>Обсяг кредиторської заборгованості минулих років (виготовлення ПКД)</t>
  </si>
  <si>
    <t>звіт про заборгованості за бюджетними коштами (форма 7м)</t>
  </si>
  <si>
    <t>продукту</t>
  </si>
  <si>
    <t>Кількість об’єктів</t>
  </si>
  <si>
    <t>од.</t>
  </si>
  <si>
    <t>Площа, яку планується реконструювати</t>
  </si>
  <si>
    <t>розрахунок</t>
  </si>
  <si>
    <t>ефективності</t>
  </si>
  <si>
    <t>Середні витрати на об’єкт реконструкції</t>
  </si>
  <si>
    <t>Розрахунок</t>
  </si>
  <si>
    <t>Середні витрати на реконструкцію 1 кв.м</t>
  </si>
  <si>
    <t>якості</t>
  </si>
  <si>
    <t xml:space="preserve"> </t>
  </si>
  <si>
    <t xml:space="preserve">Рівень готовності об'єктів  </t>
  </si>
  <si>
    <t>%</t>
  </si>
  <si>
    <t>Відсоток погашення кредиторської заборгованості минулих років (виготовлення ПКД)</t>
  </si>
  <si>
    <t>Звітність</t>
  </si>
  <si>
    <t>Забезпечення виконання робіт з будівництва</t>
  </si>
  <si>
    <t xml:space="preserve"> Будівництво зовнішніх мереж теплопостачання ДНЗ "Хмельницький центр ПТО сфери послуг"</t>
  </si>
  <si>
    <t>Обсяг видатків на проєктування</t>
  </si>
  <si>
    <t>Рішення сесії  від 21.12.2022 року № 12</t>
  </si>
  <si>
    <t>Обсяг видатків на будівництво</t>
  </si>
  <si>
    <t>Кількість об’єктів проєктування</t>
  </si>
  <si>
    <t>Кількість об’єктів будівництва</t>
  </si>
  <si>
    <t>Середні витрати на об’єкт проєктування</t>
  </si>
  <si>
    <t>Рівень готовності проєктування</t>
  </si>
  <si>
    <t>Рівень готовності будівництва</t>
  </si>
  <si>
    <t>Будівництво споруд цивільного захисту (укриттів)</t>
  </si>
  <si>
    <t xml:space="preserve">Обсяг видатків </t>
  </si>
  <si>
    <t xml:space="preserve">Середні витрати на об’єкт </t>
  </si>
  <si>
    <t xml:space="preserve">Рівень готовності </t>
  </si>
  <si>
    <t xml:space="preserve">В.о. директора Департаменту освіти та науки   </t>
  </si>
  <si>
    <t>Ольга КШАНОВСЬКА</t>
  </si>
  <si>
    <t>(підпис)</t>
  </si>
  <si>
    <t>(Власне ім'я, ПРІЗВИЩЕ)</t>
  </si>
  <si>
    <t xml:space="preserve">ПОГОДЖЕНО:
Фінансове управління 
Хмельницької міської ради                                               </t>
  </si>
  <si>
    <r>
      <t xml:space="preserve">
</t>
    </r>
    <r>
      <rPr>
        <sz val="12"/>
        <rFont val="Times New Roman"/>
        <family val="1"/>
      </rPr>
      <t xml:space="preserve">Начальник фінансового управління                                                      </t>
    </r>
  </si>
  <si>
    <t>            Сергій ЯМЧУК                  </t>
  </si>
  <si>
    <r>
      <rPr>
        <sz val="12"/>
        <rFont val="Times New Roman"/>
        <family val="1"/>
      </rPr>
      <t xml:space="preserve">Дата погодження
</t>
    </r>
    <r>
      <rPr>
        <sz val="12"/>
        <rFont val="Times New Roman"/>
        <family val="1"/>
      </rPr>
      <t>М.П.</t>
    </r>
  </si>
  <si>
    <t>Оксана ЛІСОВОДСЬКА_______________</t>
  </si>
  <si>
    <t>Ярослава Балабась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</si>
  <si>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17 квітня 2023 року № 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</si>
</sst>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₴_-;\-* #,##0.00\ _₴_-;_-* &quot;-&quot;??\ _₴_-;_-@_-"/>
    <numFmt numFmtId="164" formatCode="#,##0.00\ _₴"/>
    <numFmt numFmtId="165" formatCode="#,##0.0\ _₴"/>
    <numFmt numFmtId="166" formatCode="#,##0\ _₴"/>
  </numFmts>
  <fonts count="26" x14ac:knownFonts="1"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u/>
      <vertAlign val="superscript"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</font>
    <font>
      <u/>
      <sz val="11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7">
    <xf numFmtId="0" fontId="0" fillId="0" borderId="0"/>
    <xf numFmtId="0" fontId="1" fillId="0" borderId="0"/>
    <xf numFmtId="0" fontId="22" fillId="0" borderId="0"/>
    <xf numFmtId="0" fontId="1" fillId="0" borderId="0"/>
    <xf numFmtId="0" fontId="24" fillId="0" borderId="0"/>
    <xf numFmtId="0" fontId="25" fillId="0" borderId="0"/>
    <xf numFmtId="43" fontId="1" fillId="0" borderId="0" applyFont="0" applyFill="0" applyBorder="0" applyAlignment="0" applyProtection="0"/>
  </cellStyleXfs>
  <cellXfs count="132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justify" vertical="center"/>
    </xf>
    <xf numFmtId="0" fontId="15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justify" vertical="center"/>
    </xf>
    <xf numFmtId="0" fontId="4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 shrinkToFit="1"/>
    </xf>
    <xf numFmtId="0" fontId="18" fillId="0" borderId="6" xfId="0" applyFont="1" applyFill="1" applyBorder="1" applyAlignment="1">
      <alignment horizontal="center" vertical="center" wrapText="1"/>
    </xf>
    <xf numFmtId="1" fontId="10" fillId="0" borderId="6" xfId="0" applyNumberFormat="1" applyFont="1" applyFill="1" applyBorder="1" applyAlignment="1">
      <alignment horizontal="center" vertical="center" wrapText="1" shrinkToFi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20" fillId="0" borderId="5" xfId="0" applyNumberFormat="1" applyFont="1" applyFill="1" applyBorder="1" applyAlignment="1">
      <alignment horizontal="center" vertical="center" wrapText="1" shrinkToFit="1"/>
    </xf>
    <xf numFmtId="1" fontId="20" fillId="0" borderId="0" xfId="0" applyNumberFormat="1" applyFont="1" applyFill="1" applyBorder="1" applyAlignment="1">
      <alignment vertical="center" wrapText="1" shrinkToFit="1"/>
    </xf>
    <xf numFmtId="1" fontId="10" fillId="0" borderId="5" xfId="0" applyNumberFormat="1" applyFont="1" applyFill="1" applyBorder="1" applyAlignment="1">
      <alignment horizontal="center" vertical="center" wrapText="1" shrinkToFit="1"/>
    </xf>
    <xf numFmtId="4" fontId="10" fillId="0" borderId="0" xfId="0" applyNumberFormat="1" applyFont="1" applyFill="1" applyBorder="1" applyAlignment="1">
      <alignment vertical="center" wrapText="1" shrinkToFit="1"/>
    </xf>
    <xf numFmtId="4" fontId="1" fillId="0" borderId="0" xfId="0" applyNumberFormat="1" applyFont="1" applyFill="1" applyBorder="1" applyAlignment="1">
      <alignment horizontal="left" vertical="center" wrapText="1"/>
    </xf>
    <xf numFmtId="4" fontId="10" fillId="0" borderId="0" xfId="0" applyNumberFormat="1" applyFont="1" applyFill="1" applyBorder="1" applyAlignment="1">
      <alignment horizontal="center" vertical="center" wrapText="1" shrinkToFit="1"/>
    </xf>
    <xf numFmtId="0" fontId="18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top" wrapText="1"/>
    </xf>
    <xf numFmtId="0" fontId="12" fillId="0" borderId="5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0" fontId="0" fillId="0" borderId="10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vertical="top" wrapText="1" indent="1"/>
    </xf>
    <xf numFmtId="0" fontId="5" fillId="0" borderId="0" xfId="0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2" fillId="0" borderId="10" xfId="1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165" fontId="2" fillId="0" borderId="5" xfId="0" applyNumberFormat="1" applyFont="1" applyFill="1" applyBorder="1" applyAlignment="1">
      <alignment horizontal="center" vertical="center" wrapText="1" shrinkToFit="1"/>
    </xf>
    <xf numFmtId="165" fontId="2" fillId="0" borderId="5" xfId="0" applyNumberFormat="1" applyFont="1" applyFill="1" applyBorder="1" applyAlignment="1">
      <alignment horizontal="center" vertical="center" wrapText="1"/>
    </xf>
    <xf numFmtId="0" fontId="13" fillId="0" borderId="10" xfId="1" applyFont="1" applyFill="1" applyBorder="1" applyAlignment="1">
      <alignment horizontal="center" wrapText="1"/>
    </xf>
    <xf numFmtId="164" fontId="10" fillId="0" borderId="7" xfId="0" applyNumberFormat="1" applyFont="1" applyFill="1" applyBorder="1" applyAlignment="1">
      <alignment horizontal="center" vertical="center" wrapText="1" shrinkToFit="1"/>
    </xf>
    <xf numFmtId="164" fontId="10" fillId="0" borderId="9" xfId="0" applyNumberFormat="1" applyFont="1" applyFill="1" applyBorder="1" applyAlignment="1">
      <alignment horizontal="center" vertical="center" wrapText="1" shrinkToFit="1"/>
    </xf>
    <xf numFmtId="164" fontId="10" fillId="0" borderId="7" xfId="0" applyNumberFormat="1" applyFont="1" applyFill="1" applyBorder="1" applyAlignment="1">
      <alignment horizontal="center" vertical="center" wrapText="1"/>
    </xf>
    <xf numFmtId="164" fontId="10" fillId="0" borderId="9" xfId="0" applyNumberFormat="1" applyFont="1" applyFill="1" applyBorder="1" applyAlignment="1">
      <alignment horizontal="center" vertical="center" wrapText="1"/>
    </xf>
    <xf numFmtId="164" fontId="10" fillId="0" borderId="5" xfId="0" applyNumberFormat="1" applyFont="1" applyFill="1" applyBorder="1" applyAlignment="1">
      <alignment horizontal="center" vertical="center" wrapText="1" shrinkToFit="1"/>
    </xf>
    <xf numFmtId="3" fontId="10" fillId="0" borderId="7" xfId="0" applyNumberFormat="1" applyFont="1" applyFill="1" applyBorder="1" applyAlignment="1">
      <alignment horizontal="center" vertical="center" wrapText="1" shrinkToFit="1"/>
    </xf>
    <xf numFmtId="3" fontId="10" fillId="0" borderId="9" xfId="0" applyNumberFormat="1" applyFont="1" applyFill="1" applyBorder="1" applyAlignment="1">
      <alignment horizontal="center" vertical="center" wrapText="1" shrinkToFit="1"/>
    </xf>
    <xf numFmtId="1" fontId="10" fillId="0" borderId="7" xfId="0" applyNumberFormat="1" applyFont="1" applyFill="1" applyBorder="1" applyAlignment="1">
      <alignment horizontal="center" vertical="center" wrapText="1" shrinkToFit="1"/>
    </xf>
    <xf numFmtId="1" fontId="10" fillId="0" borderId="9" xfId="0" applyNumberFormat="1" applyFont="1" applyFill="1" applyBorder="1" applyAlignment="1">
      <alignment horizontal="center" vertical="center" wrapText="1" shrinkToFit="1"/>
    </xf>
    <xf numFmtId="1" fontId="10" fillId="0" borderId="5" xfId="0" applyNumberFormat="1" applyFont="1" applyFill="1" applyBorder="1" applyAlignment="1">
      <alignment horizontal="center" vertical="center" wrapText="1" shrinkToFit="1"/>
    </xf>
    <xf numFmtId="1" fontId="2" fillId="0" borderId="7" xfId="0" applyNumberFormat="1" applyFont="1" applyFill="1" applyBorder="1" applyAlignment="1">
      <alignment horizontal="center" vertical="center" wrapText="1" shrinkToFit="1"/>
    </xf>
    <xf numFmtId="1" fontId="2" fillId="0" borderId="9" xfId="0" applyNumberFormat="1" applyFont="1" applyFill="1" applyBorder="1" applyAlignment="1">
      <alignment horizontal="center" vertical="center" wrapText="1" shrinkToFit="1"/>
    </xf>
    <xf numFmtId="1" fontId="2" fillId="0" borderId="7" xfId="0" applyNumberFormat="1" applyFont="1" applyFill="1" applyBorder="1" applyAlignment="1">
      <alignment horizontal="center" vertical="center" wrapText="1"/>
    </xf>
    <xf numFmtId="1" fontId="2" fillId="0" borderId="9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 shrinkToFit="1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4" fontId="10" fillId="0" borderId="5" xfId="0" applyNumberFormat="1" applyFont="1" applyFill="1" applyBorder="1" applyAlignment="1">
      <alignment horizontal="center" vertical="center" wrapText="1" shrinkToFit="1"/>
    </xf>
    <xf numFmtId="1" fontId="20" fillId="0" borderId="7" xfId="0" applyNumberFormat="1" applyFont="1" applyFill="1" applyBorder="1" applyAlignment="1">
      <alignment horizontal="center" vertical="center" wrapText="1" shrinkToFit="1"/>
    </xf>
    <xf numFmtId="1" fontId="20" fillId="0" borderId="8" xfId="0" applyNumberFormat="1" applyFont="1" applyFill="1" applyBorder="1" applyAlignment="1">
      <alignment horizontal="center" vertical="center" wrapText="1" shrinkToFit="1"/>
    </xf>
    <xf numFmtId="1" fontId="20" fillId="0" borderId="9" xfId="0" applyNumberFormat="1" applyFont="1" applyFill="1" applyBorder="1" applyAlignment="1">
      <alignment horizontal="center" vertical="center" wrapText="1" shrinkToFit="1"/>
    </xf>
    <xf numFmtId="0" fontId="10" fillId="0" borderId="5" xfId="0" applyFont="1" applyFill="1" applyBorder="1" applyAlignment="1">
      <alignment horizontal="center" vertical="center" wrapText="1"/>
    </xf>
    <xf numFmtId="164" fontId="2" fillId="0" borderId="7" xfId="0" applyNumberFormat="1" applyFont="1" applyFill="1" applyBorder="1" applyAlignment="1">
      <alignment horizontal="center" vertical="center" wrapText="1" shrinkToFit="1"/>
    </xf>
    <xf numFmtId="164" fontId="2" fillId="0" borderId="9" xfId="0" applyNumberFormat="1" applyFont="1" applyFill="1" applyBorder="1" applyAlignment="1">
      <alignment horizontal="center" vertical="center" wrapText="1" shrinkToFit="1"/>
    </xf>
    <xf numFmtId="165" fontId="2" fillId="0" borderId="7" xfId="0" applyNumberFormat="1" applyFont="1" applyFill="1" applyBorder="1" applyAlignment="1">
      <alignment horizontal="center" vertical="center" wrapText="1"/>
    </xf>
    <xf numFmtId="165" fontId="2" fillId="0" borderId="9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 shrinkToFit="1"/>
    </xf>
    <xf numFmtId="166" fontId="2" fillId="0" borderId="7" xfId="0" applyNumberFormat="1" applyFont="1" applyBorder="1" applyAlignment="1">
      <alignment horizontal="center" vertical="center" wrapText="1"/>
    </xf>
    <xf numFmtId="166" fontId="2" fillId="0" borderId="9" xfId="0" applyNumberFormat="1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1" fontId="20" fillId="0" borderId="5" xfId="0" applyNumberFormat="1" applyFont="1" applyFill="1" applyBorder="1" applyAlignment="1">
      <alignment horizontal="center" vertical="center" wrapText="1" shrinkToFit="1"/>
    </xf>
    <xf numFmtId="0" fontId="2" fillId="0" borderId="7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4" fontId="10" fillId="0" borderId="7" xfId="0" applyNumberFormat="1" applyFont="1" applyFill="1" applyBorder="1" applyAlignment="1">
      <alignment horizontal="center" vertical="center" wrapText="1" shrinkToFit="1"/>
    </xf>
    <xf numFmtId="4" fontId="10" fillId="0" borderId="9" xfId="0" applyNumberFormat="1" applyFont="1" applyFill="1" applyBorder="1" applyAlignment="1">
      <alignment horizontal="center" vertical="center" wrapText="1" shrinkToFi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right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left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7" fillId="0" borderId="0" xfId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</cellXfs>
  <cellStyles count="7">
    <cellStyle name="Звичайний" xfId="0" builtinId="0"/>
    <cellStyle name="Звичайний 2" xfId="2"/>
    <cellStyle name="Звичайний 3" xfId="3"/>
    <cellStyle name="Обычный 2" xfId="1"/>
    <cellStyle name="Обычный 2 2" xfId="4"/>
    <cellStyle name="Обычный 3" xfId="5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95"/>
  <sheetViews>
    <sheetView tabSelected="1" view="pageBreakPreview" zoomScale="70" zoomScaleNormal="70" zoomScaleSheetLayoutView="70" workbookViewId="0">
      <selection activeCell="A9" sqref="A9:K9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 customWidth="1"/>
    <col min="11" max="11" width="14.1640625" style="1" customWidth="1"/>
    <col min="12" max="12" width="9.33203125" style="1"/>
    <col min="13" max="13" width="52.33203125" style="1" customWidth="1"/>
    <col min="14" max="16384" width="9.33203125" style="1"/>
  </cols>
  <sheetData>
    <row r="1" spans="1:13" ht="86.25" customHeight="1" x14ac:dyDescent="0.2">
      <c r="B1" s="2"/>
      <c r="C1" s="2"/>
      <c r="D1" s="2"/>
      <c r="E1" s="2"/>
      <c r="F1" s="2"/>
      <c r="G1" s="127" t="s">
        <v>0</v>
      </c>
      <c r="H1" s="128"/>
      <c r="I1" s="128"/>
      <c r="J1" s="128"/>
      <c r="K1" s="128"/>
    </row>
    <row r="2" spans="1:13" ht="132.75" customHeight="1" x14ac:dyDescent="0.2">
      <c r="B2" s="2"/>
      <c r="C2" s="2"/>
      <c r="D2" s="2"/>
      <c r="E2" s="2"/>
      <c r="F2" s="2"/>
      <c r="G2" s="129" t="s">
        <v>104</v>
      </c>
      <c r="H2" s="129"/>
      <c r="I2" s="129"/>
      <c r="J2" s="129"/>
      <c r="K2" s="129"/>
    </row>
    <row r="3" spans="1:13" ht="37.5" customHeight="1" x14ac:dyDescent="0.2">
      <c r="A3" s="130" t="s">
        <v>1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</row>
    <row r="4" spans="1:13" ht="132.75" customHeight="1" x14ac:dyDescent="0.2">
      <c r="A4" s="3" t="s">
        <v>2</v>
      </c>
      <c r="B4" s="125" t="s">
        <v>3</v>
      </c>
      <c r="C4" s="131"/>
      <c r="D4" s="131"/>
      <c r="E4" s="131"/>
      <c r="F4" s="131"/>
      <c r="G4" s="125" t="s">
        <v>4</v>
      </c>
      <c r="H4" s="125"/>
      <c r="I4" s="125"/>
      <c r="J4" s="125"/>
      <c r="K4" s="125"/>
    </row>
    <row r="5" spans="1:13" ht="125.25" customHeight="1" x14ac:dyDescent="0.2">
      <c r="A5" s="4" t="s">
        <v>5</v>
      </c>
      <c r="B5" s="125" t="s">
        <v>6</v>
      </c>
      <c r="C5" s="131"/>
      <c r="D5" s="131"/>
      <c r="E5" s="131"/>
      <c r="F5" s="131"/>
      <c r="G5" s="125" t="s">
        <v>7</v>
      </c>
      <c r="H5" s="131"/>
      <c r="I5" s="131"/>
      <c r="J5" s="131"/>
      <c r="K5" s="131"/>
    </row>
    <row r="6" spans="1:13" ht="168" customHeight="1" x14ac:dyDescent="0.2">
      <c r="A6" s="4" t="s">
        <v>8</v>
      </c>
      <c r="B6" s="125" t="s">
        <v>9</v>
      </c>
      <c r="C6" s="125"/>
      <c r="D6" s="5" t="s">
        <v>10</v>
      </c>
      <c r="E6" s="126" t="s">
        <v>11</v>
      </c>
      <c r="F6" s="126"/>
      <c r="G6" s="125" t="s">
        <v>12</v>
      </c>
      <c r="H6" s="125"/>
      <c r="I6" s="125"/>
      <c r="J6" s="125"/>
      <c r="K6" s="125"/>
    </row>
    <row r="7" spans="1:13" ht="21" customHeight="1" x14ac:dyDescent="0.2">
      <c r="A7" s="107" t="s">
        <v>13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</row>
    <row r="8" spans="1:13" ht="23.25" customHeight="1" x14ac:dyDescent="0.2">
      <c r="A8" s="107" t="s">
        <v>14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M8" s="6"/>
    </row>
    <row r="9" spans="1:13" s="7" customFormat="1" ht="21.75" customHeight="1" x14ac:dyDescent="0.2">
      <c r="A9" s="120" t="s">
        <v>15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M9" s="8"/>
    </row>
    <row r="10" spans="1:13" s="7" customFormat="1" ht="27.75" customHeight="1" x14ac:dyDescent="0.2">
      <c r="A10" s="120" t="s">
        <v>16</v>
      </c>
      <c r="B10" s="120"/>
      <c r="C10" s="120"/>
      <c r="D10" s="120"/>
      <c r="E10" s="120"/>
      <c r="F10" s="120"/>
      <c r="G10" s="120"/>
      <c r="H10" s="120"/>
      <c r="I10" s="120"/>
      <c r="J10" s="9"/>
      <c r="K10" s="9"/>
      <c r="M10" s="8"/>
    </row>
    <row r="11" spans="1:13" s="7" customFormat="1" ht="27.75" customHeight="1" x14ac:dyDescent="0.2">
      <c r="A11" s="120" t="s">
        <v>17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M11" s="8"/>
    </row>
    <row r="12" spans="1:13" s="7" customFormat="1" ht="27.75" customHeight="1" x14ac:dyDescent="0.2">
      <c r="A12" s="120" t="s">
        <v>18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M12" s="8"/>
    </row>
    <row r="13" spans="1:13" s="7" customFormat="1" ht="39" customHeight="1" x14ac:dyDescent="0.2">
      <c r="A13" s="123" t="s">
        <v>19</v>
      </c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M13" s="8"/>
    </row>
    <row r="14" spans="1:13" s="7" customFormat="1" ht="25.5" customHeight="1" x14ac:dyDescent="0.2">
      <c r="A14" s="120" t="s">
        <v>20</v>
      </c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M14" s="8"/>
    </row>
    <row r="15" spans="1:13" s="7" customFormat="1" ht="40.5" customHeight="1" x14ac:dyDescent="0.2">
      <c r="A15" s="120" t="s">
        <v>21</v>
      </c>
      <c r="B15" s="120"/>
      <c r="C15" s="120"/>
      <c r="D15" s="120"/>
      <c r="E15" s="120"/>
      <c r="F15" s="120"/>
      <c r="G15" s="120"/>
      <c r="H15" s="120"/>
      <c r="I15" s="120"/>
      <c r="J15" s="120"/>
      <c r="K15" s="10"/>
      <c r="M15" s="8"/>
    </row>
    <row r="16" spans="1:13" s="7" customFormat="1" ht="40.5" customHeight="1" x14ac:dyDescent="0.2">
      <c r="A16" s="120" t="s">
        <v>22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0"/>
      <c r="M16" s="8"/>
    </row>
    <row r="17" spans="1:13" s="7" customFormat="1" ht="27.75" customHeight="1" x14ac:dyDescent="0.2">
      <c r="A17" s="120" t="s">
        <v>23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M17" s="8"/>
    </row>
    <row r="18" spans="1:13" s="7" customFormat="1" ht="60" customHeight="1" x14ac:dyDescent="0.2">
      <c r="A18" s="120" t="s">
        <v>24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M18" s="8"/>
    </row>
    <row r="19" spans="1:13" s="7" customFormat="1" ht="24.75" customHeight="1" x14ac:dyDescent="0.2">
      <c r="A19" s="120" t="s">
        <v>25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M19" s="8"/>
    </row>
    <row r="20" spans="1:13" s="7" customFormat="1" ht="25.5" customHeight="1" x14ac:dyDescent="0.2">
      <c r="A20" s="120" t="s">
        <v>26</v>
      </c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M20" s="8"/>
    </row>
    <row r="21" spans="1:13" s="7" customFormat="1" ht="25.5" customHeight="1" x14ac:dyDescent="0.2">
      <c r="A21" s="122" t="s">
        <v>27</v>
      </c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M21" s="8"/>
    </row>
    <row r="22" spans="1:13" ht="23.25" customHeight="1" x14ac:dyDescent="0.2">
      <c r="A22" s="107" t="s">
        <v>28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</row>
    <row r="23" spans="1:13" ht="9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3" ht="23.25" customHeight="1" x14ac:dyDescent="0.2">
      <c r="A24" s="11" t="s">
        <v>29</v>
      </c>
      <c r="B24" s="116" t="s">
        <v>30</v>
      </c>
      <c r="C24" s="117"/>
      <c r="D24" s="117"/>
      <c r="E24" s="117"/>
      <c r="F24" s="117"/>
      <c r="G24" s="117"/>
      <c r="H24" s="118"/>
      <c r="I24" s="10"/>
      <c r="J24" s="10"/>
      <c r="K24" s="10"/>
    </row>
    <row r="25" spans="1:13" ht="30" customHeight="1" x14ac:dyDescent="0.2">
      <c r="A25" s="12">
        <v>1</v>
      </c>
      <c r="B25" s="92" t="s">
        <v>31</v>
      </c>
      <c r="C25" s="92"/>
      <c r="D25" s="92"/>
      <c r="E25" s="92"/>
      <c r="F25" s="92"/>
      <c r="G25" s="92"/>
      <c r="H25" s="92"/>
      <c r="I25" s="10"/>
      <c r="J25" s="10"/>
      <c r="K25" s="10"/>
    </row>
    <row r="26" spans="1:13" ht="19.899999999999999" customHeight="1" x14ac:dyDescent="0.2">
      <c r="A26" s="12">
        <v>2</v>
      </c>
      <c r="B26" s="92" t="s">
        <v>32</v>
      </c>
      <c r="C26" s="92"/>
      <c r="D26" s="92"/>
      <c r="E26" s="92"/>
      <c r="F26" s="92"/>
      <c r="G26" s="92"/>
      <c r="H26" s="92"/>
      <c r="I26" s="10"/>
      <c r="J26" s="10"/>
      <c r="K26" s="10"/>
    </row>
    <row r="27" spans="1:13" ht="39" customHeight="1" x14ac:dyDescent="0.2">
      <c r="A27" s="119" t="s">
        <v>33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19"/>
    </row>
    <row r="28" spans="1:13" ht="23.25" customHeight="1" x14ac:dyDescent="0.2">
      <c r="A28" s="107" t="s">
        <v>34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</row>
    <row r="29" spans="1:13" ht="9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3" ht="23.25" customHeight="1" x14ac:dyDescent="0.2">
      <c r="A30" s="13" t="s">
        <v>29</v>
      </c>
      <c r="B30" s="94" t="s">
        <v>35</v>
      </c>
      <c r="C30" s="109"/>
      <c r="D30" s="109"/>
      <c r="E30" s="109"/>
      <c r="F30" s="109"/>
      <c r="G30" s="109"/>
      <c r="H30" s="95"/>
      <c r="I30" s="10"/>
      <c r="J30" s="10"/>
      <c r="K30" s="10"/>
    </row>
    <row r="31" spans="1:13" ht="51" customHeight="1" x14ac:dyDescent="0.2">
      <c r="A31" s="14">
        <v>1</v>
      </c>
      <c r="B31" s="113" t="s">
        <v>36</v>
      </c>
      <c r="C31" s="114"/>
      <c r="D31" s="114"/>
      <c r="E31" s="114"/>
      <c r="F31" s="114"/>
      <c r="G31" s="114"/>
      <c r="H31" s="115"/>
      <c r="I31" s="10"/>
      <c r="J31" s="10"/>
      <c r="K31" s="10"/>
    </row>
    <row r="32" spans="1:13" ht="15.75" customHeight="1" x14ac:dyDescent="0.2">
      <c r="A32" s="107" t="s">
        <v>37</v>
      </c>
      <c r="B32" s="107"/>
      <c r="C32" s="107"/>
      <c r="D32" s="107"/>
      <c r="E32" s="107"/>
      <c r="F32" s="107"/>
      <c r="G32" s="107"/>
      <c r="H32" s="107"/>
      <c r="I32" s="10"/>
      <c r="J32" s="10"/>
      <c r="K32" s="10"/>
    </row>
    <row r="33" spans="1:13" ht="15.75" x14ac:dyDescent="0.2">
      <c r="A33" s="108" t="s">
        <v>38</v>
      </c>
      <c r="B33" s="108"/>
      <c r="C33" s="108"/>
      <c r="D33" s="108"/>
      <c r="E33" s="108"/>
      <c r="F33" s="108"/>
      <c r="G33" s="108"/>
      <c r="H33" s="108"/>
      <c r="I33" s="108"/>
      <c r="J33" s="4"/>
      <c r="K33" s="4"/>
    </row>
    <row r="34" spans="1:13" s="18" customFormat="1" ht="31.5" customHeight="1" x14ac:dyDescent="0.2">
      <c r="A34" s="15" t="s">
        <v>29</v>
      </c>
      <c r="B34" s="94" t="s">
        <v>39</v>
      </c>
      <c r="C34" s="95"/>
      <c r="D34" s="94" t="s">
        <v>40</v>
      </c>
      <c r="E34" s="95"/>
      <c r="F34" s="94" t="s">
        <v>41</v>
      </c>
      <c r="G34" s="95"/>
      <c r="H34" s="94" t="s">
        <v>42</v>
      </c>
      <c r="I34" s="95"/>
      <c r="J34" s="16"/>
      <c r="K34" s="17"/>
    </row>
    <row r="35" spans="1:13" ht="15.75" x14ac:dyDescent="0.2">
      <c r="A35" s="19">
        <v>1</v>
      </c>
      <c r="B35" s="81">
        <v>2</v>
      </c>
      <c r="C35" s="83"/>
      <c r="D35" s="81">
        <v>3</v>
      </c>
      <c r="E35" s="83"/>
      <c r="F35" s="81">
        <v>4</v>
      </c>
      <c r="G35" s="83"/>
      <c r="H35" s="81">
        <v>6</v>
      </c>
      <c r="I35" s="83"/>
      <c r="J35" s="20"/>
      <c r="K35" s="10"/>
    </row>
    <row r="36" spans="1:13" ht="50.25" customHeight="1" x14ac:dyDescent="0.2">
      <c r="A36" s="21">
        <v>1</v>
      </c>
      <c r="B36" s="56" t="s">
        <v>43</v>
      </c>
      <c r="C36" s="57"/>
      <c r="D36" s="101">
        <v>0</v>
      </c>
      <c r="E36" s="102"/>
      <c r="F36" s="101">
        <f>12797000-197832+60234091.6-5550.6</f>
        <v>72827709</v>
      </c>
      <c r="G36" s="102"/>
      <c r="H36" s="101">
        <f>D36+F36</f>
        <v>72827709</v>
      </c>
      <c r="I36" s="102"/>
      <c r="J36" s="22"/>
      <c r="K36" s="10"/>
    </row>
    <row r="37" spans="1:13" ht="37.5" customHeight="1" x14ac:dyDescent="0.2">
      <c r="A37" s="21">
        <v>2</v>
      </c>
      <c r="B37" s="92" t="s">
        <v>44</v>
      </c>
      <c r="C37" s="92"/>
      <c r="D37" s="101">
        <v>0</v>
      </c>
      <c r="E37" s="102"/>
      <c r="F37" s="101">
        <f>197832+5550.6</f>
        <v>203382.6</v>
      </c>
      <c r="G37" s="102"/>
      <c r="H37" s="101">
        <f>D37+F37</f>
        <v>203382.6</v>
      </c>
      <c r="I37" s="102"/>
      <c r="J37" s="22"/>
      <c r="K37" s="10"/>
      <c r="M37" s="23"/>
    </row>
    <row r="38" spans="1:13" ht="18.75" customHeight="1" x14ac:dyDescent="0.2">
      <c r="A38" s="110" t="s">
        <v>45</v>
      </c>
      <c r="B38" s="111"/>
      <c r="C38" s="112"/>
      <c r="D38" s="101">
        <f>D36</f>
        <v>0</v>
      </c>
      <c r="E38" s="102"/>
      <c r="F38" s="101">
        <f>F36+F37</f>
        <v>73031091.599999994</v>
      </c>
      <c r="G38" s="102"/>
      <c r="H38" s="101">
        <f>H36+H37</f>
        <v>73031091.599999994</v>
      </c>
      <c r="I38" s="102"/>
      <c r="J38" s="10"/>
      <c r="K38" s="10"/>
    </row>
    <row r="39" spans="1:13" ht="3.75" customHeight="1" x14ac:dyDescent="0.2">
      <c r="A39" s="10"/>
      <c r="B39" s="3"/>
      <c r="C39" s="10"/>
      <c r="D39" s="24"/>
      <c r="E39" s="24"/>
      <c r="F39" s="24"/>
      <c r="G39" s="24"/>
      <c r="H39" s="24"/>
      <c r="I39" s="24"/>
      <c r="J39" s="10"/>
      <c r="K39" s="10"/>
    </row>
    <row r="40" spans="1:13" ht="15.75" customHeight="1" x14ac:dyDescent="0.2">
      <c r="A40" s="107" t="s">
        <v>46</v>
      </c>
      <c r="B40" s="107"/>
      <c r="C40" s="107"/>
      <c r="D40" s="107"/>
      <c r="E40" s="107"/>
      <c r="F40" s="107"/>
      <c r="G40" s="107"/>
      <c r="H40" s="107"/>
      <c r="I40" s="10"/>
      <c r="J40" s="10"/>
      <c r="K40" s="10"/>
    </row>
    <row r="41" spans="1:13" ht="16.5" customHeight="1" x14ac:dyDescent="0.2">
      <c r="A41" s="108" t="s">
        <v>38</v>
      </c>
      <c r="B41" s="108"/>
      <c r="C41" s="108"/>
      <c r="D41" s="108"/>
      <c r="E41" s="108"/>
      <c r="F41" s="108"/>
      <c r="G41" s="108"/>
      <c r="H41" s="108"/>
      <c r="I41" s="108"/>
      <c r="J41" s="4"/>
      <c r="K41" s="4"/>
    </row>
    <row r="42" spans="1:13" ht="26.25" customHeight="1" x14ac:dyDescent="0.2">
      <c r="A42" s="94" t="s">
        <v>47</v>
      </c>
      <c r="B42" s="109"/>
      <c r="C42" s="95"/>
      <c r="D42" s="94" t="s">
        <v>40</v>
      </c>
      <c r="E42" s="95"/>
      <c r="F42" s="94" t="s">
        <v>41</v>
      </c>
      <c r="G42" s="95"/>
      <c r="H42" s="94" t="s">
        <v>42</v>
      </c>
      <c r="I42" s="95"/>
      <c r="J42" s="10"/>
      <c r="K42" s="10"/>
    </row>
    <row r="43" spans="1:13" ht="16.5" customHeight="1" x14ac:dyDescent="0.2">
      <c r="A43" s="81">
        <v>1</v>
      </c>
      <c r="B43" s="82"/>
      <c r="C43" s="83"/>
      <c r="D43" s="81">
        <v>2</v>
      </c>
      <c r="E43" s="83"/>
      <c r="F43" s="81">
        <v>3</v>
      </c>
      <c r="G43" s="83"/>
      <c r="H43" s="81">
        <v>4</v>
      </c>
      <c r="I43" s="83"/>
      <c r="J43" s="10"/>
      <c r="K43" s="10"/>
    </row>
    <row r="44" spans="1:13" ht="41.25" customHeight="1" x14ac:dyDescent="0.2">
      <c r="A44" s="56" t="s">
        <v>48</v>
      </c>
      <c r="B44" s="106"/>
      <c r="C44" s="57"/>
      <c r="D44" s="101">
        <v>0</v>
      </c>
      <c r="E44" s="102"/>
      <c r="F44" s="101">
        <v>9031091.5999999996</v>
      </c>
      <c r="G44" s="102"/>
      <c r="H44" s="101">
        <f>D44+F44</f>
        <v>9031091.5999999996</v>
      </c>
      <c r="I44" s="102"/>
      <c r="J44" s="10"/>
      <c r="K44" s="10"/>
    </row>
    <row r="45" spans="1:13" ht="82.5" customHeight="1" x14ac:dyDescent="0.2">
      <c r="A45" s="98" t="s">
        <v>49</v>
      </c>
      <c r="B45" s="99"/>
      <c r="C45" s="100"/>
      <c r="D45" s="101">
        <v>0</v>
      </c>
      <c r="E45" s="102"/>
      <c r="F45" s="101">
        <v>64000000</v>
      </c>
      <c r="G45" s="102"/>
      <c r="H45" s="101">
        <f>D45+F45</f>
        <v>64000000</v>
      </c>
      <c r="I45" s="102"/>
      <c r="J45" s="10"/>
      <c r="K45" s="10"/>
    </row>
    <row r="46" spans="1:13" ht="26.25" customHeight="1" x14ac:dyDescent="0.2">
      <c r="A46" s="103" t="s">
        <v>45</v>
      </c>
      <c r="B46" s="104"/>
      <c r="C46" s="105"/>
      <c r="D46" s="101">
        <f>D44</f>
        <v>0</v>
      </c>
      <c r="E46" s="102"/>
      <c r="F46" s="101">
        <f>F44+F45</f>
        <v>73031091.599999994</v>
      </c>
      <c r="G46" s="102"/>
      <c r="H46" s="101">
        <f>H44+H45</f>
        <v>73031091.599999994</v>
      </c>
      <c r="I46" s="102"/>
      <c r="J46" s="10"/>
      <c r="K46" s="10"/>
    </row>
    <row r="47" spans="1:13" ht="15.75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</row>
    <row r="48" spans="1:13" ht="17.25" customHeight="1" x14ac:dyDescent="0.2">
      <c r="A48" s="93" t="s">
        <v>50</v>
      </c>
      <c r="B48" s="93"/>
      <c r="C48" s="93"/>
      <c r="D48" s="93"/>
      <c r="E48" s="93"/>
      <c r="F48" s="93"/>
      <c r="G48" s="93"/>
      <c r="H48" s="93"/>
      <c r="I48" s="10"/>
      <c r="J48" s="10"/>
      <c r="K48" s="10"/>
    </row>
    <row r="49" spans="1:18" ht="40.5" customHeight="1" x14ac:dyDescent="0.2">
      <c r="A49" s="15" t="s">
        <v>29</v>
      </c>
      <c r="B49" s="15" t="s">
        <v>51</v>
      </c>
      <c r="C49" s="15" t="s">
        <v>52</v>
      </c>
      <c r="D49" s="94" t="s">
        <v>53</v>
      </c>
      <c r="E49" s="95"/>
      <c r="F49" s="94" t="s">
        <v>40</v>
      </c>
      <c r="G49" s="95"/>
      <c r="H49" s="94" t="s">
        <v>41</v>
      </c>
      <c r="I49" s="95"/>
      <c r="J49" s="96" t="s">
        <v>42</v>
      </c>
      <c r="K49" s="96"/>
    </row>
    <row r="50" spans="1:18" s="18" customFormat="1" ht="21.95" customHeight="1" x14ac:dyDescent="0.2">
      <c r="A50" s="19">
        <v>1</v>
      </c>
      <c r="B50" s="19">
        <v>2</v>
      </c>
      <c r="C50" s="19">
        <v>3</v>
      </c>
      <c r="D50" s="81">
        <v>4</v>
      </c>
      <c r="E50" s="83"/>
      <c r="F50" s="81">
        <v>5</v>
      </c>
      <c r="G50" s="83"/>
      <c r="H50" s="81">
        <v>6</v>
      </c>
      <c r="I50" s="83"/>
      <c r="J50" s="97">
        <v>7</v>
      </c>
      <c r="K50" s="97"/>
    </row>
    <row r="51" spans="1:18" s="18" customFormat="1" ht="34.5" customHeight="1" x14ac:dyDescent="0.2">
      <c r="A51" s="19"/>
      <c r="B51" s="81" t="s">
        <v>54</v>
      </c>
      <c r="C51" s="82"/>
      <c r="D51" s="82"/>
      <c r="E51" s="82"/>
      <c r="F51" s="82"/>
      <c r="G51" s="82"/>
      <c r="H51" s="82"/>
      <c r="I51" s="83"/>
      <c r="J51" s="81"/>
      <c r="K51" s="83"/>
    </row>
    <row r="52" spans="1:18" s="18" customFormat="1" ht="42.75" customHeight="1" x14ac:dyDescent="0.2">
      <c r="A52" s="19"/>
      <c r="B52" s="81" t="s">
        <v>55</v>
      </c>
      <c r="C52" s="82"/>
      <c r="D52" s="82"/>
      <c r="E52" s="82"/>
      <c r="F52" s="82"/>
      <c r="G52" s="82"/>
      <c r="H52" s="82"/>
      <c r="I52" s="83"/>
      <c r="J52" s="81"/>
      <c r="K52" s="83"/>
    </row>
    <row r="53" spans="1:18" ht="25.5" customHeight="1" x14ac:dyDescent="0.2">
      <c r="A53" s="21">
        <v>1</v>
      </c>
      <c r="B53" s="25" t="s">
        <v>56</v>
      </c>
      <c r="C53" s="26"/>
      <c r="D53" s="78"/>
      <c r="E53" s="79"/>
      <c r="F53" s="78"/>
      <c r="G53" s="79"/>
      <c r="H53" s="78"/>
      <c r="I53" s="79"/>
      <c r="J53" s="84"/>
      <c r="K53" s="84"/>
    </row>
    <row r="54" spans="1:18" ht="43.5" customHeight="1" x14ac:dyDescent="0.2">
      <c r="A54" s="27"/>
      <c r="B54" s="28" t="s">
        <v>57</v>
      </c>
      <c r="C54" s="29" t="s">
        <v>58</v>
      </c>
      <c r="D54" s="56" t="s">
        <v>59</v>
      </c>
      <c r="E54" s="57"/>
      <c r="F54" s="76">
        <v>0</v>
      </c>
      <c r="G54" s="77"/>
      <c r="H54" s="76">
        <f>4761740+1672351.6-203382.6</f>
        <v>6230709</v>
      </c>
      <c r="I54" s="77"/>
      <c r="J54" s="76">
        <f>F54+H54</f>
        <v>6230709</v>
      </c>
      <c r="K54" s="77"/>
      <c r="L54" s="30"/>
      <c r="M54" s="30"/>
      <c r="N54" s="30"/>
      <c r="O54" s="30"/>
      <c r="P54" s="30"/>
      <c r="Q54" s="30"/>
      <c r="R54" s="30"/>
    </row>
    <row r="55" spans="1:18" ht="39.75" customHeight="1" x14ac:dyDescent="0.2">
      <c r="A55" s="27"/>
      <c r="B55" s="28" t="s">
        <v>60</v>
      </c>
      <c r="C55" s="29" t="s">
        <v>61</v>
      </c>
      <c r="D55" s="56" t="s">
        <v>62</v>
      </c>
      <c r="E55" s="57"/>
      <c r="F55" s="76">
        <v>0</v>
      </c>
      <c r="G55" s="77"/>
      <c r="H55" s="76">
        <f>1209+1466</f>
        <v>2675</v>
      </c>
      <c r="I55" s="77"/>
      <c r="J55" s="76">
        <f>F55+H55</f>
        <v>2675</v>
      </c>
      <c r="K55" s="77"/>
      <c r="L55" s="30"/>
      <c r="M55" s="30"/>
      <c r="N55" s="30"/>
      <c r="O55" s="30"/>
      <c r="P55" s="30"/>
      <c r="Q55" s="30"/>
      <c r="R55" s="30"/>
    </row>
    <row r="56" spans="1:18" ht="46.5" customHeight="1" x14ac:dyDescent="0.2">
      <c r="A56" s="31"/>
      <c r="B56" s="28" t="s">
        <v>63</v>
      </c>
      <c r="C56" s="28" t="s">
        <v>58</v>
      </c>
      <c r="D56" s="92" t="s">
        <v>64</v>
      </c>
      <c r="E56" s="92"/>
      <c r="F56" s="76">
        <v>0</v>
      </c>
      <c r="G56" s="77"/>
      <c r="H56" s="76">
        <v>203382.6</v>
      </c>
      <c r="I56" s="77"/>
      <c r="J56" s="76">
        <f>F56+H56</f>
        <v>203382.6</v>
      </c>
      <c r="K56" s="77"/>
      <c r="L56" s="30"/>
      <c r="M56" s="30"/>
      <c r="N56" s="30"/>
      <c r="O56" s="30"/>
      <c r="P56" s="30"/>
      <c r="Q56" s="30"/>
      <c r="R56" s="30"/>
    </row>
    <row r="57" spans="1:18" ht="22.9" customHeight="1" x14ac:dyDescent="0.2">
      <c r="A57" s="27">
        <v>2</v>
      </c>
      <c r="B57" s="25" t="s">
        <v>65</v>
      </c>
      <c r="C57" s="28"/>
      <c r="D57" s="56"/>
      <c r="E57" s="57"/>
      <c r="F57" s="68"/>
      <c r="G57" s="69"/>
      <c r="H57" s="78"/>
      <c r="I57" s="79"/>
      <c r="J57" s="80"/>
      <c r="K57" s="80"/>
    </row>
    <row r="58" spans="1:18" ht="33.75" customHeight="1" x14ac:dyDescent="0.2">
      <c r="A58" s="31"/>
      <c r="B58" s="28" t="s">
        <v>66</v>
      </c>
      <c r="C58" s="29" t="s">
        <v>67</v>
      </c>
      <c r="D58" s="56" t="s">
        <v>59</v>
      </c>
      <c r="E58" s="57"/>
      <c r="F58" s="71">
        <v>0</v>
      </c>
      <c r="G58" s="72"/>
      <c r="H58" s="73">
        <v>2</v>
      </c>
      <c r="I58" s="74"/>
      <c r="J58" s="75">
        <f t="shared" ref="J58:J59" si="0">F58+H58</f>
        <v>2</v>
      </c>
      <c r="K58" s="75"/>
    </row>
    <row r="59" spans="1:18" ht="33.75" customHeight="1" x14ac:dyDescent="0.2">
      <c r="A59" s="31"/>
      <c r="B59" s="28" t="s">
        <v>68</v>
      </c>
      <c r="C59" s="29" t="s">
        <v>67</v>
      </c>
      <c r="D59" s="56" t="s">
        <v>69</v>
      </c>
      <c r="E59" s="57"/>
      <c r="F59" s="71">
        <v>0</v>
      </c>
      <c r="G59" s="72"/>
      <c r="H59" s="76">
        <f>1209+1466</f>
        <v>2675</v>
      </c>
      <c r="I59" s="77"/>
      <c r="J59" s="76">
        <f t="shared" si="0"/>
        <v>2675</v>
      </c>
      <c r="K59" s="77"/>
    </row>
    <row r="60" spans="1:18" ht="22.15" customHeight="1" x14ac:dyDescent="0.2">
      <c r="A60" s="27">
        <v>3</v>
      </c>
      <c r="B60" s="25" t="s">
        <v>70</v>
      </c>
      <c r="C60" s="28"/>
      <c r="D60" s="56"/>
      <c r="E60" s="57"/>
      <c r="F60" s="66"/>
      <c r="G60" s="67"/>
      <c r="H60" s="68"/>
      <c r="I60" s="69"/>
      <c r="J60" s="70"/>
      <c r="K60" s="70"/>
    </row>
    <row r="61" spans="1:18" ht="39" customHeight="1" x14ac:dyDescent="0.2">
      <c r="A61" s="27"/>
      <c r="B61" s="26" t="s">
        <v>71</v>
      </c>
      <c r="C61" s="28" t="s">
        <v>58</v>
      </c>
      <c r="D61" s="56" t="s">
        <v>72</v>
      </c>
      <c r="E61" s="57"/>
      <c r="F61" s="61">
        <v>0</v>
      </c>
      <c r="G61" s="62"/>
      <c r="H61" s="63">
        <f>ROUND(H54/H58,2)</f>
        <v>3115354.5</v>
      </c>
      <c r="I61" s="64"/>
      <c r="J61" s="65">
        <f t="shared" ref="J61:J62" si="1">F61+H61</f>
        <v>3115354.5</v>
      </c>
      <c r="K61" s="65"/>
    </row>
    <row r="62" spans="1:18" ht="37.5" customHeight="1" x14ac:dyDescent="0.2">
      <c r="A62" s="27"/>
      <c r="B62" s="26" t="s">
        <v>73</v>
      </c>
      <c r="C62" s="28" t="s">
        <v>58</v>
      </c>
      <c r="D62" s="56" t="s">
        <v>72</v>
      </c>
      <c r="E62" s="57"/>
      <c r="F62" s="61">
        <v>0</v>
      </c>
      <c r="G62" s="62"/>
      <c r="H62" s="63">
        <f>ROUND(H54/H59,2)</f>
        <v>2329.2399999999998</v>
      </c>
      <c r="I62" s="64"/>
      <c r="J62" s="65">
        <f t="shared" si="1"/>
        <v>2329.2399999999998</v>
      </c>
      <c r="K62" s="65"/>
    </row>
    <row r="63" spans="1:18" ht="22.5" customHeight="1" x14ac:dyDescent="0.2">
      <c r="A63" s="27">
        <v>4</v>
      </c>
      <c r="B63" s="25" t="s">
        <v>74</v>
      </c>
      <c r="C63" s="28"/>
      <c r="D63" s="56"/>
      <c r="E63" s="57"/>
      <c r="F63" s="66"/>
      <c r="G63" s="67"/>
      <c r="H63" s="68"/>
      <c r="I63" s="69"/>
      <c r="J63" s="70"/>
      <c r="K63" s="70"/>
    </row>
    <row r="64" spans="1:18" ht="40.5" customHeight="1" x14ac:dyDescent="0.2">
      <c r="A64" s="31" t="s">
        <v>75</v>
      </c>
      <c r="B64" s="28" t="s">
        <v>76</v>
      </c>
      <c r="C64" s="28" t="s">
        <v>77</v>
      </c>
      <c r="D64" s="56" t="s">
        <v>72</v>
      </c>
      <c r="E64" s="57"/>
      <c r="F64" s="85">
        <v>0</v>
      </c>
      <c r="G64" s="86"/>
      <c r="H64" s="87">
        <v>35</v>
      </c>
      <c r="I64" s="88"/>
      <c r="J64" s="58">
        <f t="shared" ref="J64:J65" si="2">F64+H64</f>
        <v>35</v>
      </c>
      <c r="K64" s="58"/>
    </row>
    <row r="65" spans="1:11" ht="52.5" customHeight="1" x14ac:dyDescent="0.2">
      <c r="A65" s="31"/>
      <c r="B65" s="32" t="s">
        <v>78</v>
      </c>
      <c r="C65" s="28" t="s">
        <v>77</v>
      </c>
      <c r="D65" s="92" t="s">
        <v>79</v>
      </c>
      <c r="E65" s="92"/>
      <c r="F65" s="89">
        <v>0</v>
      </c>
      <c r="G65" s="89"/>
      <c r="H65" s="59">
        <v>100</v>
      </c>
      <c r="I65" s="59"/>
      <c r="J65" s="58">
        <f t="shared" si="2"/>
        <v>100</v>
      </c>
      <c r="K65" s="58"/>
    </row>
    <row r="66" spans="1:11" ht="29.25" customHeight="1" x14ac:dyDescent="0.2">
      <c r="A66" s="19"/>
      <c r="B66" s="81" t="s">
        <v>80</v>
      </c>
      <c r="C66" s="82"/>
      <c r="D66" s="82"/>
      <c r="E66" s="82"/>
      <c r="F66" s="82"/>
      <c r="G66" s="82"/>
      <c r="H66" s="82"/>
      <c r="I66" s="83"/>
      <c r="J66" s="81"/>
      <c r="K66" s="83"/>
    </row>
    <row r="67" spans="1:11" ht="24" customHeight="1" x14ac:dyDescent="0.2">
      <c r="A67" s="19"/>
      <c r="B67" s="81" t="s">
        <v>81</v>
      </c>
      <c r="C67" s="82"/>
      <c r="D67" s="82"/>
      <c r="E67" s="82"/>
      <c r="F67" s="82"/>
      <c r="G67" s="82"/>
      <c r="H67" s="82"/>
      <c r="I67" s="83"/>
      <c r="J67" s="81"/>
      <c r="K67" s="83"/>
    </row>
    <row r="68" spans="1:11" ht="31.5" customHeight="1" x14ac:dyDescent="0.2">
      <c r="A68" s="21">
        <v>1</v>
      </c>
      <c r="B68" s="25" t="s">
        <v>56</v>
      </c>
      <c r="C68" s="26"/>
      <c r="D68" s="78"/>
      <c r="E68" s="79"/>
      <c r="F68" s="78"/>
      <c r="G68" s="79"/>
      <c r="H68" s="78"/>
      <c r="I68" s="79"/>
      <c r="J68" s="84"/>
      <c r="K68" s="84"/>
    </row>
    <row r="69" spans="1:11" ht="30" customHeight="1" x14ac:dyDescent="0.2">
      <c r="A69" s="27"/>
      <c r="B69" s="28" t="s">
        <v>82</v>
      </c>
      <c r="C69" s="29" t="s">
        <v>58</v>
      </c>
      <c r="D69" s="56" t="s">
        <v>83</v>
      </c>
      <c r="E69" s="57"/>
      <c r="F69" s="76">
        <v>0</v>
      </c>
      <c r="G69" s="77"/>
      <c r="H69" s="76">
        <v>130000</v>
      </c>
      <c r="I69" s="77"/>
      <c r="J69" s="76">
        <f>F69+H69</f>
        <v>130000</v>
      </c>
      <c r="K69" s="77"/>
    </row>
    <row r="70" spans="1:11" ht="33" customHeight="1" x14ac:dyDescent="0.2">
      <c r="A70" s="27"/>
      <c r="B70" s="28" t="s">
        <v>84</v>
      </c>
      <c r="C70" s="29" t="s">
        <v>58</v>
      </c>
      <c r="D70" s="56" t="s">
        <v>83</v>
      </c>
      <c r="E70" s="57"/>
      <c r="F70" s="76">
        <v>0</v>
      </c>
      <c r="G70" s="77"/>
      <c r="H70" s="76">
        <v>2467000</v>
      </c>
      <c r="I70" s="77"/>
      <c r="J70" s="76">
        <f>F70+H70</f>
        <v>2467000</v>
      </c>
      <c r="K70" s="77"/>
    </row>
    <row r="71" spans="1:11" ht="33" customHeight="1" x14ac:dyDescent="0.2">
      <c r="A71" s="27">
        <v>2</v>
      </c>
      <c r="B71" s="25" t="s">
        <v>65</v>
      </c>
      <c r="C71" s="28"/>
      <c r="D71" s="56"/>
      <c r="E71" s="57"/>
      <c r="F71" s="68"/>
      <c r="G71" s="69"/>
      <c r="H71" s="78"/>
      <c r="I71" s="79"/>
      <c r="J71" s="80"/>
      <c r="K71" s="80"/>
    </row>
    <row r="72" spans="1:11" ht="27.75" customHeight="1" x14ac:dyDescent="0.2">
      <c r="A72" s="31"/>
      <c r="B72" s="28" t="s">
        <v>85</v>
      </c>
      <c r="C72" s="29" t="s">
        <v>67</v>
      </c>
      <c r="D72" s="56" t="s">
        <v>83</v>
      </c>
      <c r="E72" s="57"/>
      <c r="F72" s="71">
        <v>0</v>
      </c>
      <c r="G72" s="72"/>
      <c r="H72" s="73">
        <v>1</v>
      </c>
      <c r="I72" s="74"/>
      <c r="J72" s="75">
        <f t="shared" ref="J72:J73" si="3">F72+H72</f>
        <v>1</v>
      </c>
      <c r="K72" s="75"/>
    </row>
    <row r="73" spans="1:11" ht="31.5" customHeight="1" x14ac:dyDescent="0.2">
      <c r="A73" s="31"/>
      <c r="B73" s="28" t="s">
        <v>86</v>
      </c>
      <c r="C73" s="29" t="s">
        <v>67</v>
      </c>
      <c r="D73" s="56" t="s">
        <v>83</v>
      </c>
      <c r="E73" s="57"/>
      <c r="F73" s="71">
        <v>0</v>
      </c>
      <c r="G73" s="72"/>
      <c r="H73" s="90">
        <v>1</v>
      </c>
      <c r="I73" s="91"/>
      <c r="J73" s="90">
        <f t="shared" si="3"/>
        <v>1</v>
      </c>
      <c r="K73" s="91"/>
    </row>
    <row r="74" spans="1:11" ht="25.5" customHeight="1" x14ac:dyDescent="0.2">
      <c r="A74" s="27">
        <v>3</v>
      </c>
      <c r="B74" s="25" t="s">
        <v>70</v>
      </c>
      <c r="C74" s="28"/>
      <c r="D74" s="56"/>
      <c r="E74" s="57"/>
      <c r="F74" s="66"/>
      <c r="G74" s="67"/>
      <c r="H74" s="68"/>
      <c r="I74" s="69"/>
      <c r="J74" s="70"/>
      <c r="K74" s="70"/>
    </row>
    <row r="75" spans="1:11" ht="42.75" customHeight="1" x14ac:dyDescent="0.2">
      <c r="A75" s="27"/>
      <c r="B75" s="26" t="s">
        <v>87</v>
      </c>
      <c r="C75" s="28" t="s">
        <v>58</v>
      </c>
      <c r="D75" s="56" t="s">
        <v>72</v>
      </c>
      <c r="E75" s="57"/>
      <c r="F75" s="61">
        <v>0</v>
      </c>
      <c r="G75" s="62"/>
      <c r="H75" s="63">
        <f>H69</f>
        <v>130000</v>
      </c>
      <c r="I75" s="64"/>
      <c r="J75" s="65">
        <f t="shared" ref="J75" si="4">F75+H75</f>
        <v>130000</v>
      </c>
      <c r="K75" s="65"/>
    </row>
    <row r="76" spans="1:11" ht="26.25" customHeight="1" x14ac:dyDescent="0.2">
      <c r="A76" s="27">
        <v>4</v>
      </c>
      <c r="B76" s="25" t="s">
        <v>74</v>
      </c>
      <c r="C76" s="28"/>
      <c r="D76" s="56"/>
      <c r="E76" s="57"/>
      <c r="F76" s="66"/>
      <c r="G76" s="67"/>
      <c r="H76" s="68"/>
      <c r="I76" s="69"/>
      <c r="J76" s="70"/>
      <c r="K76" s="70"/>
    </row>
    <row r="77" spans="1:11" ht="33" customHeight="1" x14ac:dyDescent="0.2">
      <c r="A77" s="33" t="s">
        <v>75</v>
      </c>
      <c r="B77" s="28" t="s">
        <v>88</v>
      </c>
      <c r="C77" s="28" t="s">
        <v>77</v>
      </c>
      <c r="D77" s="56" t="s">
        <v>72</v>
      </c>
      <c r="E77" s="57"/>
      <c r="F77" s="85">
        <v>0</v>
      </c>
      <c r="G77" s="86"/>
      <c r="H77" s="87">
        <v>86</v>
      </c>
      <c r="I77" s="88"/>
      <c r="J77" s="58">
        <f t="shared" ref="J77:J78" si="5">F77+H77</f>
        <v>86</v>
      </c>
      <c r="K77" s="58"/>
    </row>
    <row r="78" spans="1:11" ht="35.25" customHeight="1" x14ac:dyDescent="0.2">
      <c r="A78" s="31"/>
      <c r="B78" s="28" t="s">
        <v>89</v>
      </c>
      <c r="C78" s="28" t="s">
        <v>77</v>
      </c>
      <c r="D78" s="56" t="s">
        <v>72</v>
      </c>
      <c r="E78" s="57"/>
      <c r="F78" s="89">
        <v>0</v>
      </c>
      <c r="G78" s="89"/>
      <c r="H78" s="59">
        <v>0</v>
      </c>
      <c r="I78" s="59"/>
      <c r="J78" s="58">
        <f t="shared" si="5"/>
        <v>0</v>
      </c>
      <c r="K78" s="58"/>
    </row>
    <row r="79" spans="1:11" ht="27.75" customHeight="1" x14ac:dyDescent="0.2">
      <c r="A79" s="19"/>
      <c r="B79" s="81" t="s">
        <v>90</v>
      </c>
      <c r="C79" s="82"/>
      <c r="D79" s="82"/>
      <c r="E79" s="82"/>
      <c r="F79" s="82"/>
      <c r="G79" s="82"/>
      <c r="H79" s="82"/>
      <c r="I79" s="83"/>
      <c r="J79" s="81"/>
      <c r="K79" s="83"/>
    </row>
    <row r="80" spans="1:11" ht="26.25" customHeight="1" x14ac:dyDescent="0.2">
      <c r="A80" s="21">
        <v>1</v>
      </c>
      <c r="B80" s="25" t="s">
        <v>56</v>
      </c>
      <c r="C80" s="26"/>
      <c r="D80" s="78"/>
      <c r="E80" s="79"/>
      <c r="F80" s="78"/>
      <c r="G80" s="79"/>
      <c r="H80" s="78"/>
      <c r="I80" s="79"/>
      <c r="J80" s="84"/>
      <c r="K80" s="84"/>
    </row>
    <row r="81" spans="1:11" ht="33" customHeight="1" x14ac:dyDescent="0.2">
      <c r="A81" s="27"/>
      <c r="B81" s="28" t="s">
        <v>91</v>
      </c>
      <c r="C81" s="29" t="s">
        <v>58</v>
      </c>
      <c r="D81" s="56" t="s">
        <v>59</v>
      </c>
      <c r="E81" s="57"/>
      <c r="F81" s="76">
        <v>0</v>
      </c>
      <c r="G81" s="77"/>
      <c r="H81" s="76">
        <v>64000000</v>
      </c>
      <c r="I81" s="77"/>
      <c r="J81" s="76">
        <f>F81+H81</f>
        <v>64000000</v>
      </c>
      <c r="K81" s="77"/>
    </row>
    <row r="82" spans="1:11" ht="25.5" customHeight="1" x14ac:dyDescent="0.2">
      <c r="A82" s="27">
        <v>2</v>
      </c>
      <c r="B82" s="25" t="s">
        <v>65</v>
      </c>
      <c r="C82" s="28"/>
      <c r="D82" s="56"/>
      <c r="E82" s="57"/>
      <c r="F82" s="68"/>
      <c r="G82" s="69"/>
      <c r="H82" s="78"/>
      <c r="I82" s="79"/>
      <c r="J82" s="80"/>
      <c r="K82" s="80"/>
    </row>
    <row r="83" spans="1:11" ht="42.75" customHeight="1" x14ac:dyDescent="0.2">
      <c r="A83" s="31"/>
      <c r="B83" s="28" t="s">
        <v>66</v>
      </c>
      <c r="C83" s="29" t="s">
        <v>67</v>
      </c>
      <c r="D83" s="56" t="s">
        <v>59</v>
      </c>
      <c r="E83" s="57"/>
      <c r="F83" s="71">
        <v>0</v>
      </c>
      <c r="G83" s="72"/>
      <c r="H83" s="73">
        <v>5</v>
      </c>
      <c r="I83" s="74"/>
      <c r="J83" s="75">
        <f t="shared" ref="J83" si="6">F83+H83</f>
        <v>5</v>
      </c>
      <c r="K83" s="75"/>
    </row>
    <row r="84" spans="1:11" ht="30" customHeight="1" x14ac:dyDescent="0.2">
      <c r="A84" s="27">
        <v>3</v>
      </c>
      <c r="B84" s="25" t="s">
        <v>70</v>
      </c>
      <c r="C84" s="28"/>
      <c r="D84" s="56"/>
      <c r="E84" s="57"/>
      <c r="F84" s="66"/>
      <c r="G84" s="67"/>
      <c r="H84" s="68"/>
      <c r="I84" s="69"/>
      <c r="J84" s="70"/>
      <c r="K84" s="70"/>
    </row>
    <row r="85" spans="1:11" ht="31.5" customHeight="1" x14ac:dyDescent="0.2">
      <c r="A85" s="27"/>
      <c r="B85" s="26" t="s">
        <v>92</v>
      </c>
      <c r="C85" s="28" t="s">
        <v>58</v>
      </c>
      <c r="D85" s="56" t="s">
        <v>72</v>
      </c>
      <c r="E85" s="57"/>
      <c r="F85" s="61">
        <v>0</v>
      </c>
      <c r="G85" s="62"/>
      <c r="H85" s="63">
        <f>H81/H83</f>
        <v>12800000</v>
      </c>
      <c r="I85" s="64"/>
      <c r="J85" s="65">
        <f t="shared" ref="J85" si="7">F85+H85</f>
        <v>12800000</v>
      </c>
      <c r="K85" s="65"/>
    </row>
    <row r="86" spans="1:11" ht="27.75" customHeight="1" x14ac:dyDescent="0.2">
      <c r="A86" s="27">
        <v>4</v>
      </c>
      <c r="B86" s="25" t="s">
        <v>74</v>
      </c>
      <c r="C86" s="28"/>
      <c r="D86" s="56"/>
      <c r="E86" s="57"/>
      <c r="F86" s="66"/>
      <c r="G86" s="67"/>
      <c r="H86" s="68"/>
      <c r="I86" s="69"/>
      <c r="J86" s="70"/>
      <c r="K86" s="70"/>
    </row>
    <row r="87" spans="1:11" ht="30" customHeight="1" x14ac:dyDescent="0.2">
      <c r="A87" s="31"/>
      <c r="B87" s="28" t="s">
        <v>93</v>
      </c>
      <c r="C87" s="28" t="s">
        <v>77</v>
      </c>
      <c r="D87" s="56" t="s">
        <v>72</v>
      </c>
      <c r="E87" s="57"/>
      <c r="F87" s="58">
        <v>0</v>
      </c>
      <c r="G87" s="58"/>
      <c r="H87" s="59">
        <v>0</v>
      </c>
      <c r="I87" s="59"/>
      <c r="J87" s="58">
        <f t="shared" ref="J87" si="8">F87+H87</f>
        <v>0</v>
      </c>
      <c r="K87" s="58"/>
    </row>
    <row r="88" spans="1:11" s="37" customFormat="1" ht="43.15" customHeight="1" x14ac:dyDescent="0.25">
      <c r="A88" s="53" t="s">
        <v>94</v>
      </c>
      <c r="B88" s="54"/>
      <c r="C88" s="54"/>
      <c r="D88" s="34"/>
      <c r="E88" s="35"/>
      <c r="F88" s="36"/>
      <c r="G88" s="36"/>
      <c r="H88" s="60" t="s">
        <v>95</v>
      </c>
      <c r="I88" s="60"/>
      <c r="J88" s="60"/>
      <c r="K88" s="60"/>
    </row>
    <row r="89" spans="1:11" s="37" customFormat="1" ht="22.15" customHeight="1" x14ac:dyDescent="0.2">
      <c r="A89" s="38"/>
      <c r="B89" s="39"/>
      <c r="C89" s="39"/>
      <c r="E89" s="40" t="s">
        <v>96</v>
      </c>
      <c r="F89" s="41"/>
      <c r="G89" s="41"/>
      <c r="H89" s="49" t="s">
        <v>97</v>
      </c>
      <c r="I89" s="50"/>
      <c r="J89" s="50"/>
      <c r="K89" s="50"/>
    </row>
    <row r="90" spans="1:11" s="37" customFormat="1" ht="55.15" customHeight="1" x14ac:dyDescent="0.2">
      <c r="A90" s="46" t="s">
        <v>98</v>
      </c>
      <c r="B90" s="51"/>
      <c r="C90" s="51"/>
      <c r="E90" s="42"/>
      <c r="F90" s="42"/>
      <c r="G90" s="42"/>
      <c r="H90" s="52"/>
      <c r="I90" s="52"/>
      <c r="J90" s="52"/>
      <c r="K90" s="52"/>
    </row>
    <row r="91" spans="1:11" s="37" customFormat="1" ht="18.75" customHeight="1" x14ac:dyDescent="0.25">
      <c r="A91" s="53" t="s">
        <v>99</v>
      </c>
      <c r="B91" s="54"/>
      <c r="C91" s="54"/>
      <c r="D91" s="34"/>
      <c r="E91" s="35"/>
      <c r="F91" s="36"/>
      <c r="G91" s="36"/>
      <c r="H91" s="55" t="s">
        <v>100</v>
      </c>
      <c r="I91" s="55"/>
      <c r="J91" s="55"/>
      <c r="K91" s="55"/>
    </row>
    <row r="92" spans="1:11" s="37" customFormat="1" ht="20.25" customHeight="1" x14ac:dyDescent="0.2">
      <c r="A92" s="46"/>
      <c r="B92" s="46"/>
      <c r="C92" s="46"/>
      <c r="E92" s="40" t="s">
        <v>96</v>
      </c>
      <c r="F92" s="40"/>
      <c r="G92" s="41"/>
      <c r="H92" s="49" t="s">
        <v>97</v>
      </c>
      <c r="I92" s="50"/>
      <c r="J92" s="50"/>
      <c r="K92" s="50"/>
    </row>
    <row r="93" spans="1:11" s="37" customFormat="1" ht="34.5" customHeight="1" x14ac:dyDescent="0.2">
      <c r="A93" s="46" t="s">
        <v>101</v>
      </c>
      <c r="B93" s="46"/>
      <c r="C93" s="46"/>
      <c r="E93" s="43"/>
      <c r="F93" s="43"/>
      <c r="G93" s="42"/>
      <c r="H93" s="47"/>
      <c r="I93" s="47"/>
      <c r="J93" s="47"/>
      <c r="K93" s="47"/>
    </row>
    <row r="94" spans="1:11" ht="15.75" x14ac:dyDescent="0.2">
      <c r="A94" s="44"/>
      <c r="B94" s="48" t="s">
        <v>102</v>
      </c>
      <c r="C94" s="48"/>
      <c r="D94" s="48"/>
      <c r="E94" s="37"/>
      <c r="F94" s="37"/>
      <c r="G94" s="37"/>
      <c r="H94" s="37"/>
      <c r="I94" s="37"/>
      <c r="J94" s="37"/>
      <c r="K94" s="37"/>
    </row>
    <row r="95" spans="1:11" ht="12.75" customHeight="1" x14ac:dyDescent="0.2">
      <c r="A95" s="44"/>
      <c r="B95" s="45" t="s">
        <v>103</v>
      </c>
      <c r="C95" s="45"/>
      <c r="D95" s="37"/>
      <c r="E95" s="37"/>
      <c r="F95" s="37"/>
      <c r="G95" s="37"/>
      <c r="H95" s="37"/>
      <c r="I95" s="37"/>
      <c r="J95" s="37"/>
      <c r="K95" s="37"/>
    </row>
  </sheetData>
  <mergeCells count="236">
    <mergeCell ref="G1:K1"/>
    <mergeCell ref="G2:K2"/>
    <mergeCell ref="A3:K3"/>
    <mergeCell ref="B4:F4"/>
    <mergeCell ref="G4:K4"/>
    <mergeCell ref="B5:F5"/>
    <mergeCell ref="G5:K5"/>
    <mergeCell ref="A10:I10"/>
    <mergeCell ref="A11:K11"/>
    <mergeCell ref="A12:K12"/>
    <mergeCell ref="A13:K13"/>
    <mergeCell ref="A14:K14"/>
    <mergeCell ref="A15:J15"/>
    <mergeCell ref="B6:C6"/>
    <mergeCell ref="E6:F6"/>
    <mergeCell ref="G6:K6"/>
    <mergeCell ref="A7:K7"/>
    <mergeCell ref="A8:K8"/>
    <mergeCell ref="A9:K9"/>
    <mergeCell ref="A22:K22"/>
    <mergeCell ref="B24:H24"/>
    <mergeCell ref="B25:H25"/>
    <mergeCell ref="B26:H26"/>
    <mergeCell ref="A27:K27"/>
    <mergeCell ref="A28:K28"/>
    <mergeCell ref="A16:J16"/>
    <mergeCell ref="A17:K17"/>
    <mergeCell ref="A18:K18"/>
    <mergeCell ref="A19:K19"/>
    <mergeCell ref="A20:K20"/>
    <mergeCell ref="A21:K21"/>
    <mergeCell ref="B35:C35"/>
    <mergeCell ref="D35:E35"/>
    <mergeCell ref="F35:G35"/>
    <mergeCell ref="H35:I35"/>
    <mergeCell ref="B36:C36"/>
    <mergeCell ref="D36:E36"/>
    <mergeCell ref="F36:G36"/>
    <mergeCell ref="H36:I36"/>
    <mergeCell ref="B30:H30"/>
    <mergeCell ref="B31:H31"/>
    <mergeCell ref="A32:H32"/>
    <mergeCell ref="A33:I33"/>
    <mergeCell ref="B34:C34"/>
    <mergeCell ref="D34:E34"/>
    <mergeCell ref="F34:G34"/>
    <mergeCell ref="H34:I34"/>
    <mergeCell ref="A40:H40"/>
    <mergeCell ref="A41:I41"/>
    <mergeCell ref="A42:C42"/>
    <mergeCell ref="D42:E42"/>
    <mergeCell ref="F42:G42"/>
    <mergeCell ref="H42:I42"/>
    <mergeCell ref="B37:C37"/>
    <mergeCell ref="D37:E37"/>
    <mergeCell ref="F37:G37"/>
    <mergeCell ref="H37:I37"/>
    <mergeCell ref="A38:C38"/>
    <mergeCell ref="D38:E38"/>
    <mergeCell ref="F38:G38"/>
    <mergeCell ref="H38:I38"/>
    <mergeCell ref="A45:C45"/>
    <mergeCell ref="D45:E45"/>
    <mergeCell ref="F45:G45"/>
    <mergeCell ref="H45:I45"/>
    <mergeCell ref="A46:C46"/>
    <mergeCell ref="D46:E46"/>
    <mergeCell ref="F46:G46"/>
    <mergeCell ref="H46:I46"/>
    <mergeCell ref="A43:C43"/>
    <mergeCell ref="D43:E43"/>
    <mergeCell ref="F43:G43"/>
    <mergeCell ref="H43:I43"/>
    <mergeCell ref="A44:C44"/>
    <mergeCell ref="D44:E44"/>
    <mergeCell ref="F44:G44"/>
    <mergeCell ref="H44:I44"/>
    <mergeCell ref="A48:H48"/>
    <mergeCell ref="D49:E49"/>
    <mergeCell ref="F49:G49"/>
    <mergeCell ref="H49:I49"/>
    <mergeCell ref="J49:K49"/>
    <mergeCell ref="D50:E50"/>
    <mergeCell ref="F50:G50"/>
    <mergeCell ref="H50:I50"/>
    <mergeCell ref="J50:K50"/>
    <mergeCell ref="D54:E54"/>
    <mergeCell ref="F54:G54"/>
    <mergeCell ref="H54:I54"/>
    <mergeCell ref="J54:K54"/>
    <mergeCell ref="D55:E55"/>
    <mergeCell ref="F55:G55"/>
    <mergeCell ref="H55:I55"/>
    <mergeCell ref="J55:K55"/>
    <mergeCell ref="B51:I51"/>
    <mergeCell ref="J51:K51"/>
    <mergeCell ref="B52:I52"/>
    <mergeCell ref="J52:K52"/>
    <mergeCell ref="D53:E53"/>
    <mergeCell ref="F53:G53"/>
    <mergeCell ref="H53:I53"/>
    <mergeCell ref="J53:K53"/>
    <mergeCell ref="D58:E58"/>
    <mergeCell ref="F58:G58"/>
    <mergeCell ref="H58:I58"/>
    <mergeCell ref="J58:K58"/>
    <mergeCell ref="D59:E59"/>
    <mergeCell ref="F59:G59"/>
    <mergeCell ref="H59:I59"/>
    <mergeCell ref="J59:K59"/>
    <mergeCell ref="D56:E56"/>
    <mergeCell ref="F56:G56"/>
    <mergeCell ref="H56:I56"/>
    <mergeCell ref="J56:K56"/>
    <mergeCell ref="D57:E57"/>
    <mergeCell ref="F57:G57"/>
    <mergeCell ref="H57:I57"/>
    <mergeCell ref="J57:K57"/>
    <mergeCell ref="D62:E62"/>
    <mergeCell ref="F62:G62"/>
    <mergeCell ref="H62:I62"/>
    <mergeCell ref="J62:K62"/>
    <mergeCell ref="D63:E63"/>
    <mergeCell ref="F63:G63"/>
    <mergeCell ref="H63:I63"/>
    <mergeCell ref="J63:K63"/>
    <mergeCell ref="D60:E60"/>
    <mergeCell ref="F60:G60"/>
    <mergeCell ref="H60:I60"/>
    <mergeCell ref="J60:K60"/>
    <mergeCell ref="D61:E61"/>
    <mergeCell ref="F61:G61"/>
    <mergeCell ref="H61:I61"/>
    <mergeCell ref="J61:K61"/>
    <mergeCell ref="B66:I66"/>
    <mergeCell ref="J66:K66"/>
    <mergeCell ref="B67:I67"/>
    <mergeCell ref="J67:K67"/>
    <mergeCell ref="D68:E68"/>
    <mergeCell ref="F68:G68"/>
    <mergeCell ref="H68:I68"/>
    <mergeCell ref="J68:K68"/>
    <mergeCell ref="D64:E64"/>
    <mergeCell ref="F64:G64"/>
    <mergeCell ref="H64:I64"/>
    <mergeCell ref="J64:K64"/>
    <mergeCell ref="D65:E65"/>
    <mergeCell ref="F65:G65"/>
    <mergeCell ref="H65:I65"/>
    <mergeCell ref="J65:K65"/>
    <mergeCell ref="D71:E71"/>
    <mergeCell ref="F71:G71"/>
    <mergeCell ref="H71:I71"/>
    <mergeCell ref="J71:K71"/>
    <mergeCell ref="D72:E72"/>
    <mergeCell ref="F72:G72"/>
    <mergeCell ref="H72:I72"/>
    <mergeCell ref="J72:K72"/>
    <mergeCell ref="D69:E69"/>
    <mergeCell ref="F69:G69"/>
    <mergeCell ref="H69:I69"/>
    <mergeCell ref="J69:K69"/>
    <mergeCell ref="D70:E70"/>
    <mergeCell ref="F70:G70"/>
    <mergeCell ref="H70:I70"/>
    <mergeCell ref="J70:K70"/>
    <mergeCell ref="D75:E75"/>
    <mergeCell ref="F75:G75"/>
    <mergeCell ref="H75:I75"/>
    <mergeCell ref="J75:K75"/>
    <mergeCell ref="D76:E76"/>
    <mergeCell ref="F76:G76"/>
    <mergeCell ref="H76:I76"/>
    <mergeCell ref="J76:K76"/>
    <mergeCell ref="D73:E73"/>
    <mergeCell ref="F73:G73"/>
    <mergeCell ref="H73:I73"/>
    <mergeCell ref="J73:K73"/>
    <mergeCell ref="D74:E74"/>
    <mergeCell ref="F74:G74"/>
    <mergeCell ref="H74:I74"/>
    <mergeCell ref="J74:K74"/>
    <mergeCell ref="B79:I79"/>
    <mergeCell ref="J79:K79"/>
    <mergeCell ref="D80:E80"/>
    <mergeCell ref="F80:G80"/>
    <mergeCell ref="H80:I80"/>
    <mergeCell ref="J80:K80"/>
    <mergeCell ref="D77:E77"/>
    <mergeCell ref="F77:G77"/>
    <mergeCell ref="H77:I77"/>
    <mergeCell ref="J77:K77"/>
    <mergeCell ref="D78:E78"/>
    <mergeCell ref="F78:G78"/>
    <mergeCell ref="H78:I78"/>
    <mergeCell ref="J78:K78"/>
    <mergeCell ref="D83:E83"/>
    <mergeCell ref="F83:G83"/>
    <mergeCell ref="H83:I83"/>
    <mergeCell ref="J83:K83"/>
    <mergeCell ref="D84:E84"/>
    <mergeCell ref="F84:G84"/>
    <mergeCell ref="H84:I84"/>
    <mergeCell ref="J84:K84"/>
    <mergeCell ref="D81:E81"/>
    <mergeCell ref="F81:G81"/>
    <mergeCell ref="H81:I81"/>
    <mergeCell ref="J81:K81"/>
    <mergeCell ref="D82:E82"/>
    <mergeCell ref="F82:G82"/>
    <mergeCell ref="H82:I82"/>
    <mergeCell ref="J82:K82"/>
    <mergeCell ref="D87:E87"/>
    <mergeCell ref="F87:G87"/>
    <mergeCell ref="H87:I87"/>
    <mergeCell ref="J87:K87"/>
    <mergeCell ref="A88:C88"/>
    <mergeCell ref="H88:K88"/>
    <mergeCell ref="D85:E85"/>
    <mergeCell ref="F85:G85"/>
    <mergeCell ref="H85:I85"/>
    <mergeCell ref="J85:K85"/>
    <mergeCell ref="D86:E86"/>
    <mergeCell ref="F86:G86"/>
    <mergeCell ref="H86:I86"/>
    <mergeCell ref="J86:K86"/>
    <mergeCell ref="A93:C93"/>
    <mergeCell ref="H93:K93"/>
    <mergeCell ref="B94:D94"/>
    <mergeCell ref="H89:K89"/>
    <mergeCell ref="A90:C90"/>
    <mergeCell ref="H90:K90"/>
    <mergeCell ref="A91:C91"/>
    <mergeCell ref="H91:K91"/>
    <mergeCell ref="A92:C92"/>
    <mergeCell ref="H92:K92"/>
  </mergeCells>
  <pageMargins left="0.23622047244094491" right="0.23622047244094491" top="0.55118110236220474" bottom="0.35433070866141736" header="0.31496062992125984" footer="0.31496062992125984"/>
  <pageSetup paperSize="9" scale="47" fitToHeight="3" orientation="landscape" r:id="rId1"/>
  <rowBreaks count="2" manualBreakCount="2">
    <brk id="13" max="10" man="1"/>
    <brk id="5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0617321</vt:lpstr>
      <vt:lpstr>'0617321'!Область_друку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2023-04-24T11:59:06Z</dcterms:created>
  <dcterms:modified xsi:type="dcterms:W3CDTF">2023-04-24T13:26:52Z</dcterms:modified>
</cp:coreProperties>
</file>