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и УЖПМ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'1216011'!$A$1:$BM$123</definedName>
  </definedNames>
  <calcPr calcId="152511"/>
</workbook>
</file>

<file path=xl/calcChain.xml><?xml version="1.0" encoding="utf-8"?>
<calcChain xmlns="http://schemas.openxmlformats.org/spreadsheetml/2006/main">
  <c r="AJ60" i="2" l="1"/>
  <c r="BE71" i="2"/>
  <c r="AO70" i="2"/>
  <c r="AO75" i="2" s="1"/>
  <c r="BE75" i="2" s="1"/>
  <c r="AW91" i="2"/>
  <c r="AW94" i="2" s="1"/>
  <c r="BE94" i="2" s="1"/>
  <c r="BE91" i="2"/>
  <c r="BE88" i="2"/>
  <c r="BE86" i="2"/>
  <c r="BE70" i="2"/>
  <c r="AK51" i="2"/>
  <c r="AS51" i="2" s="1"/>
  <c r="BE97" i="2"/>
  <c r="AW90" i="2"/>
  <c r="BE90" i="2" s="1"/>
  <c r="AW96" i="2"/>
  <c r="BE96" i="2"/>
  <c r="AW84" i="2"/>
  <c r="AJ59" i="2" s="1"/>
  <c r="BE85" i="2"/>
  <c r="AB59" i="2"/>
  <c r="AC50" i="2"/>
  <c r="AO111" i="2"/>
  <c r="BE111" i="2"/>
  <c r="AO109" i="2"/>
  <c r="BE109" i="2" s="1"/>
  <c r="BE107" i="2"/>
  <c r="BE105" i="2"/>
  <c r="BE104" i="2"/>
  <c r="A121" i="2"/>
  <c r="BE87" i="2"/>
  <c r="AS50" i="2"/>
  <c r="AW93" i="2"/>
  <c r="BE93" i="2" s="1"/>
  <c r="AB60" i="2"/>
  <c r="AR60" i="2"/>
  <c r="AC48" i="2"/>
  <c r="AC52" i="2" s="1"/>
  <c r="AS48" i="2"/>
  <c r="AO77" i="2"/>
  <c r="BE77" i="2" s="1"/>
  <c r="BE73" i="2"/>
  <c r="AK49" i="2"/>
  <c r="AW98" i="2"/>
  <c r="BE98" i="2"/>
  <c r="AB61" i="2"/>
  <c r="BE84" i="2"/>
  <c r="AS49" i="2"/>
  <c r="AK52" i="2"/>
  <c r="I23" i="2" s="1"/>
  <c r="AS52" i="2" l="1"/>
  <c r="AS22" i="2"/>
  <c r="U22" i="2" s="1"/>
  <c r="AJ61" i="2"/>
  <c r="AR61" i="2" s="1"/>
  <c r="AR59" i="2"/>
  <c r="AW83" i="2"/>
  <c r="BE83" i="2" s="1"/>
</calcChain>
</file>

<file path=xl/sharedStrings.xml><?xml version="1.0" encoding="utf-8"?>
<sst xmlns="http://schemas.openxmlformats.org/spreadsheetml/2006/main" count="204" uniqueCount="123">
  <si>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</si>
  <si>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</si>
  <si>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</si>
  <si>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</si>
  <si>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</si>
  <si>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</si>
  <si>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</si>
  <si>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</si>
  <si>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</si>
  <si>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</si>
  <si>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</si>
  <si>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</si>
  <si>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</si>
  <si>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</si>
  <si>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</si>
  <si>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</si>
  <si>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</si>
  <si>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</si>
  <si>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</si>
  <si>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</si>
  <si>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</si>
  <si>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</si>
  <si>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</si>
  <si>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</si>
  <si>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</si>
  <si>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</si>
  <si>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</si>
  <si>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</si>
  <si>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</si>
  <si>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</si>
  <si>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</si>
  <si>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</si>
  <si>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</si>
  <si>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</si>
  <si>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</si>
  <si>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</si>
  <si>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</si>
  <si>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</si>
  <si>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</si>
  <si>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</si>
  <si>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</si>
  <si>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</si>
  <si>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</si>
  <si>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</si>
  <si>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</si>
  <si>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</si>
  <si>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</si>
  <si>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</si>
  <si>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</si>
  <si>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</si>
  <si>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</si>
  <si>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</si>
  <si>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</si>
  <si>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</si>
  <si>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</si>
  <si>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</si>
  <si>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</si>
  <si>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</si>
  <si>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</si>
  <si>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</si>
  <si>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</si>
  <si>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</si>
  <si>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</si>
  <si>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</si>
  <si>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</si>
  <si>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</si>
  <si>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</si>
  <si>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середні витрати на виконання робіт з капітального ремонту в 1 багатоквартирному житловому будинку</t>
  </si>
  <si>
    <t>якості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</si>
  <si>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</si>
  <si>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</si>
  <si>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</si>
  <si>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</si>
  <si>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</si>
  <si>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</si>
  <si>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</si>
  <si>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</si>
  <si>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</si>
  <si>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</si>
  <si>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</si>
  <si>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</si>
  <si>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</si>
  <si>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</si>
  <si>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</si>
  <si>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</si>
  <si>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</si>
  <si>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</si>
  <si>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</si>
  <si>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</si>
  <si>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</si>
  <si>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</si>
  <si>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</si>
  <si>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</si>
  <si>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бюджетної програми місцевого бюджету на 2023  рік</t>
  </si>
  <si>
    <t>Завдання 1. Проведення поточного ремонту житлового фонду на умовах співфінансування</t>
  </si>
  <si>
    <t>Завдання 2. Капітальний ремонт житлового фонду</t>
  </si>
  <si>
    <t xml:space="preserve">Заступник директора департаменту інфраструктури міста - начальник управління житлової політики і майна </t>
  </si>
  <si>
    <t>(Власне ім'я, ПРІЗВИЩЕ)</t>
  </si>
  <si>
    <t xml:space="preserve">Наталія ВІТКОВСЬКА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</si>
  <si>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</si>
  <si>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перспективний план відділу з експлуатації та ремонту житлового фонду</t>
  </si>
  <si>
    <t>Завдання 3. Проведення поточного ремонту житлового фонду</t>
  </si>
  <si>
    <t>Проведення поточного ремонту житлового фонду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</si>
  <si>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</si>
  <si>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</si>
  <si>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перелік адрес інвалідів-візочників</t>
  </si>
  <si>
    <t>кількість об`єктів (пандусів в житлових будинках), що планується встановити</t>
  </si>
  <si>
    <t>середня вартість встановлення одного пандусу</t>
  </si>
  <si>
    <t>титульний список</t>
  </si>
  <si>
    <t xml:space="preserve">питомага вага кількості пандусів, які заплановано встановити до кількості пандусів, що необхідно встановити </t>
  </si>
  <si>
    <t>2256400000</t>
  </si>
  <si>
    <t>рівень погашення кредиторської заборгованості за 2022 рік</t>
  </si>
  <si>
    <t>обсяг видатків на погашення кредиторської заборгованості за 2022 рік</t>
  </si>
  <si>
    <t>Погашення кредиторської заборгованості за 2022 рік</t>
  </si>
  <si>
    <t>обсяг видатків, в т. ч.:</t>
  </si>
  <si>
    <t>кількість багатоквартирних житлових будинків, в яких необхідно виконати роботи з капітального ремонту на умовах співфінансування</t>
  </si>
  <si>
    <t>витрати на виконання робіт з капітального ремонту покрівель, заміна вікон, вхідних дверей, мереж водо-, електропостачання, водовідведення  на умовах співфінансування в 1 багатоквартирному житловому будинку</t>
  </si>
  <si>
    <t>питома вага кількості об’єктів житлового фонду (житлових будинків), в яких планується виконати роботи з капітального ремонту на умовах співфінансування до кількості об’єктів житлового фонду (житлових будинків), в яких необхідно виконати роботи з капітального ремонту на умовах співфінансування</t>
  </si>
  <si>
    <t xml:space="preserve">обсяг видатків на капітальний ремонт житлового фонду на умовах співфінансування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</si>
  <si>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</si>
  <si>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Заступник начальника фінансового управління - начальник відділу доходів</t>
  </si>
  <si>
    <t>Поліна МОТ</t>
  </si>
  <si>
    <t>кількість багатоквартирних житлових будинків, в яких планується виконати роботи з капітального ремонту на умовах співфінансування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</si>
</sst>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9" fillId="0" borderId="7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17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4" fontId="22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7"/>
  <sheetViews>
    <sheetView tabSelected="1" view="pageBreakPreview" zoomScaleNormal="100" zoomScaleSheetLayoutView="100" workbookViewId="0">
      <selection activeCell="S131" sqref="S1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7" t="s">
        <v>29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5">
      <c r="AO3" s="151" t="s">
        <v>91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77" ht="32.1" customHeight="1" x14ac:dyDescent="0.25">
      <c r="AO4" s="149" t="s">
        <v>79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50" t="s">
        <v>14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77" ht="7.5" customHeight="1" x14ac:dyDescent="0.2"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</row>
    <row r="7" spans="1:77" ht="16.5" customHeight="1" x14ac:dyDescent="0.25">
      <c r="AO7" s="138">
        <v>45149</v>
      </c>
      <c r="AP7" s="139"/>
      <c r="AQ7" s="139"/>
      <c r="AR7" s="139"/>
      <c r="AS7" s="139"/>
      <c r="AT7" s="139"/>
      <c r="AU7" s="139"/>
      <c r="AV7" s="37" t="s">
        <v>55</v>
      </c>
      <c r="AW7" s="134">
        <v>107</v>
      </c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7" t="s">
        <v>15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4" t="s">
        <v>45</v>
      </c>
      <c r="B13" s="115" t="s">
        <v>71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42"/>
      <c r="N13" s="119" t="s">
        <v>79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3"/>
      <c r="AU13" s="115">
        <v>26381695</v>
      </c>
      <c r="AV13" s="116"/>
      <c r="AW13" s="116"/>
      <c r="AX13" s="116"/>
      <c r="AY13" s="116"/>
      <c r="AZ13" s="116"/>
      <c r="BA13" s="116"/>
      <c r="BB13" s="11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2"/>
      <c r="B14" s="118" t="s">
        <v>48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43"/>
      <c r="N14" s="121" t="s">
        <v>54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43"/>
      <c r="AU14" s="118" t="s">
        <v>47</v>
      </c>
      <c r="AV14" s="118"/>
      <c r="AW14" s="118"/>
      <c r="AX14" s="118"/>
      <c r="AY14" s="118"/>
      <c r="AZ14" s="118"/>
      <c r="BA14" s="118"/>
      <c r="BB14" s="11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8" customHeight="1" x14ac:dyDescent="0.2">
      <c r="A16" s="34" t="s">
        <v>4</v>
      </c>
      <c r="B16" s="115" t="s">
        <v>76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42"/>
      <c r="N16" s="119" t="s">
        <v>79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33"/>
      <c r="AU16" s="115">
        <v>26381695</v>
      </c>
      <c r="AV16" s="116"/>
      <c r="AW16" s="116"/>
      <c r="AX16" s="116"/>
      <c r="AY16" s="116"/>
      <c r="AZ16" s="116"/>
      <c r="BA16" s="116"/>
      <c r="BB16" s="11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8" t="s">
        <v>48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43"/>
      <c r="N17" s="121" t="s">
        <v>53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43"/>
      <c r="AU17" s="118" t="s">
        <v>47</v>
      </c>
      <c r="AV17" s="118"/>
      <c r="AW17" s="118"/>
      <c r="AX17" s="118"/>
      <c r="AY17" s="118"/>
      <c r="AZ17" s="118"/>
      <c r="BA17" s="118"/>
      <c r="BB17" s="11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46</v>
      </c>
      <c r="B19" s="115" t="s">
        <v>74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40"/>
      <c r="N19" s="115" t="s">
        <v>77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41"/>
      <c r="AA19" s="115" t="s">
        <v>78</v>
      </c>
      <c r="AB19" s="116"/>
      <c r="AC19" s="116"/>
      <c r="AD19" s="116"/>
      <c r="AE19" s="116"/>
      <c r="AF19" s="116"/>
      <c r="AG19" s="116"/>
      <c r="AH19" s="116"/>
      <c r="AI19" s="116"/>
      <c r="AJ19" s="25"/>
      <c r="AK19" s="112" t="s">
        <v>75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5"/>
      <c r="BE19" s="115" t="s">
        <v>110</v>
      </c>
      <c r="BF19" s="116"/>
      <c r="BG19" s="116"/>
      <c r="BH19" s="116"/>
      <c r="BI19" s="116"/>
      <c r="BJ19" s="116"/>
      <c r="BK19" s="116"/>
      <c r="BL19" s="11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8" t="s">
        <v>48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44"/>
      <c r="N20" s="118" t="s">
        <v>49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45"/>
      <c r="AA20" s="142" t="s">
        <v>50</v>
      </c>
      <c r="AB20" s="142"/>
      <c r="AC20" s="142"/>
      <c r="AD20" s="142"/>
      <c r="AE20" s="142"/>
      <c r="AF20" s="142"/>
      <c r="AG20" s="142"/>
      <c r="AH20" s="142"/>
      <c r="AI20" s="142"/>
      <c r="AJ20" s="45"/>
      <c r="AK20" s="113" t="s">
        <v>51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45"/>
      <c r="BE20" s="118" t="s">
        <v>52</v>
      </c>
      <c r="BF20" s="118"/>
      <c r="BG20" s="118"/>
      <c r="BH20" s="118"/>
      <c r="BI20" s="118"/>
      <c r="BJ20" s="118"/>
      <c r="BK20" s="118"/>
      <c r="BL20" s="11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1" t="s">
        <v>43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22">
        <f>AS22+I23</f>
        <v>10481381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40" t="s">
        <v>44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22">
        <f>AC52</f>
        <v>3983100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11" t="s">
        <v>17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5">
      <c r="A23" s="111" t="s">
        <v>16</v>
      </c>
      <c r="B23" s="111"/>
      <c r="C23" s="111"/>
      <c r="D23" s="111"/>
      <c r="E23" s="111"/>
      <c r="F23" s="111"/>
      <c r="G23" s="111"/>
      <c r="H23" s="111"/>
      <c r="I23" s="122">
        <f>AK52</f>
        <v>6498281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11" t="s">
        <v>18</v>
      </c>
      <c r="U23" s="111"/>
      <c r="V23" s="111"/>
      <c r="W23" s="11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3" t="s">
        <v>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103.5" customHeight="1" x14ac:dyDescent="0.2">
      <c r="A26" s="120" t="s">
        <v>119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11" t="s">
        <v>30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19.5" customHeight="1" x14ac:dyDescent="0.2">
      <c r="A29" s="114" t="s">
        <v>22</v>
      </c>
      <c r="B29" s="114"/>
      <c r="C29" s="114"/>
      <c r="D29" s="114"/>
      <c r="E29" s="114"/>
      <c r="F29" s="114"/>
      <c r="G29" s="135" t="s">
        <v>34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1:79" ht="15.75" x14ac:dyDescent="0.2">
      <c r="A30" s="56">
        <v>1</v>
      </c>
      <c r="B30" s="56"/>
      <c r="C30" s="56"/>
      <c r="D30" s="56"/>
      <c r="E30" s="56"/>
      <c r="F30" s="56"/>
      <c r="G30" s="135">
        <v>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1:79" ht="17.25" customHeight="1" x14ac:dyDescent="0.2">
      <c r="A31" s="92"/>
      <c r="B31" s="92"/>
      <c r="C31" s="92"/>
      <c r="D31" s="92"/>
      <c r="E31" s="92"/>
      <c r="F31" s="92"/>
      <c r="G31" s="79" t="s">
        <v>80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11" t="s">
        <v>32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</row>
    <row r="34" spans="1:79" ht="31.5" customHeight="1" x14ac:dyDescent="0.2">
      <c r="A34" s="134" t="s">
        <v>90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21.75" customHeight="1" x14ac:dyDescent="0.2">
      <c r="A36" s="111" t="s">
        <v>33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</row>
    <row r="37" spans="1:79" ht="18" customHeight="1" x14ac:dyDescent="0.2">
      <c r="A37" s="114" t="s">
        <v>22</v>
      </c>
      <c r="B37" s="114"/>
      <c r="C37" s="114"/>
      <c r="D37" s="114"/>
      <c r="E37" s="114"/>
      <c r="F37" s="114"/>
      <c r="G37" s="114" t="s">
        <v>19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14">
        <v>2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</row>
    <row r="39" spans="1:79" s="37" customFormat="1" ht="18" customHeight="1" x14ac:dyDescent="0.25">
      <c r="A39" s="76">
        <v>1</v>
      </c>
      <c r="B39" s="77"/>
      <c r="C39" s="77"/>
      <c r="D39" s="77"/>
      <c r="E39" s="77"/>
      <c r="F39" s="78"/>
      <c r="G39" s="110" t="s">
        <v>94</v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</row>
    <row r="40" spans="1:79" s="37" customFormat="1" ht="18" customHeight="1" x14ac:dyDescent="0.25">
      <c r="A40" s="76">
        <v>2</v>
      </c>
      <c r="B40" s="77"/>
      <c r="C40" s="77"/>
      <c r="D40" s="77"/>
      <c r="E40" s="77"/>
      <c r="F40" s="78"/>
      <c r="G40" s="110" t="s">
        <v>95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CA40" s="37" t="s">
        <v>9</v>
      </c>
    </row>
    <row r="41" spans="1:79" s="37" customFormat="1" ht="18" customHeight="1" x14ac:dyDescent="0.25">
      <c r="A41" s="76">
        <v>3</v>
      </c>
      <c r="B41" s="77"/>
      <c r="C41" s="77"/>
      <c r="D41" s="77"/>
      <c r="E41" s="77"/>
      <c r="F41" s="78"/>
      <c r="G41" s="110" t="s">
        <v>101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</row>
    <row r="42" spans="1:79" ht="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1" t="s">
        <v>35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9.75" customHeight="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146" t="s">
        <v>89</v>
      </c>
      <c r="AT44" s="146"/>
      <c r="AU44" s="146"/>
      <c r="AV44" s="146"/>
      <c r="AW44" s="146"/>
      <c r="AX44" s="146"/>
      <c r="AY44" s="146"/>
      <c r="AZ44" s="146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56" t="s">
        <v>22</v>
      </c>
      <c r="B45" s="56"/>
      <c r="C45" s="56"/>
      <c r="D45" s="127" t="s">
        <v>20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9"/>
      <c r="AC45" s="56" t="s">
        <v>23</v>
      </c>
      <c r="AD45" s="56"/>
      <c r="AE45" s="56"/>
      <c r="AF45" s="56"/>
      <c r="AG45" s="56"/>
      <c r="AH45" s="56"/>
      <c r="AI45" s="56"/>
      <c r="AJ45" s="56"/>
      <c r="AK45" s="56" t="s">
        <v>24</v>
      </c>
      <c r="AL45" s="56"/>
      <c r="AM45" s="56"/>
      <c r="AN45" s="56"/>
      <c r="AO45" s="56"/>
      <c r="AP45" s="56"/>
      <c r="AQ45" s="56"/>
      <c r="AR45" s="56"/>
      <c r="AS45" s="56" t="s">
        <v>21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6"/>
      <c r="B46" s="56"/>
      <c r="C46" s="56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6">
        <v>1</v>
      </c>
      <c r="B47" s="56"/>
      <c r="C47" s="56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34.5" customHeight="1" x14ac:dyDescent="0.2">
      <c r="A48" s="56">
        <v>1</v>
      </c>
      <c r="B48" s="56"/>
      <c r="C48" s="56"/>
      <c r="D48" s="107" t="s">
        <v>57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65">
        <f>AO70</f>
        <v>3833100</v>
      </c>
      <c r="AD48" s="65"/>
      <c r="AE48" s="65"/>
      <c r="AF48" s="65"/>
      <c r="AG48" s="65"/>
      <c r="AH48" s="65"/>
      <c r="AI48" s="65"/>
      <c r="AJ48" s="65"/>
      <c r="AK48" s="65">
        <v>0</v>
      </c>
      <c r="AL48" s="65"/>
      <c r="AM48" s="65"/>
      <c r="AN48" s="65"/>
      <c r="AO48" s="65"/>
      <c r="AP48" s="65"/>
      <c r="AQ48" s="65"/>
      <c r="AR48" s="65"/>
      <c r="AS48" s="65">
        <f>AC48+AK48</f>
        <v>3833100</v>
      </c>
      <c r="AT48" s="65"/>
      <c r="AU48" s="65"/>
      <c r="AV48" s="65"/>
      <c r="AW48" s="65"/>
      <c r="AX48" s="65"/>
      <c r="AY48" s="65"/>
      <c r="AZ48" s="65"/>
      <c r="BA48" s="18"/>
      <c r="BB48" s="19"/>
      <c r="BC48" s="19"/>
      <c r="BD48" s="19"/>
      <c r="BE48" s="19"/>
      <c r="BF48" s="19"/>
      <c r="BG48" s="19"/>
      <c r="BH48" s="19"/>
    </row>
    <row r="49" spans="1:79" ht="17.100000000000001" customHeight="1" x14ac:dyDescent="0.2">
      <c r="A49" s="56">
        <v>2</v>
      </c>
      <c r="B49" s="56"/>
      <c r="C49" s="56"/>
      <c r="D49" s="107" t="s">
        <v>56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65">
        <v>0</v>
      </c>
      <c r="AD49" s="65"/>
      <c r="AE49" s="65"/>
      <c r="AF49" s="65"/>
      <c r="AG49" s="65"/>
      <c r="AH49" s="65"/>
      <c r="AI49" s="65"/>
      <c r="AJ49" s="65"/>
      <c r="AK49" s="65">
        <f>AW84+AW86</f>
        <v>6232931</v>
      </c>
      <c r="AL49" s="65"/>
      <c r="AM49" s="65"/>
      <c r="AN49" s="65"/>
      <c r="AO49" s="65"/>
      <c r="AP49" s="65"/>
      <c r="AQ49" s="65"/>
      <c r="AR49" s="65"/>
      <c r="AS49" s="65">
        <f>AC49+AK49</f>
        <v>6232931</v>
      </c>
      <c r="AT49" s="65"/>
      <c r="AU49" s="65"/>
      <c r="AV49" s="65"/>
      <c r="AW49" s="65"/>
      <c r="AX49" s="65"/>
      <c r="AY49" s="65"/>
      <c r="AZ49" s="65"/>
      <c r="BA49" s="20"/>
      <c r="BB49" s="20"/>
      <c r="BC49" s="20"/>
      <c r="BD49" s="20"/>
      <c r="BE49" s="20"/>
      <c r="BF49" s="20"/>
      <c r="BG49" s="20"/>
      <c r="BH49" s="20"/>
      <c r="CA49" s="1" t="s">
        <v>10</v>
      </c>
    </row>
    <row r="50" spans="1:79" ht="17.100000000000001" customHeight="1" x14ac:dyDescent="0.2">
      <c r="A50" s="56">
        <v>3</v>
      </c>
      <c r="B50" s="56"/>
      <c r="C50" s="56"/>
      <c r="D50" s="173" t="s">
        <v>102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  <c r="AC50" s="65">
        <f>AO104</f>
        <v>150000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150000</v>
      </c>
      <c r="AT50" s="65"/>
      <c r="AU50" s="65"/>
      <c r="AV50" s="65"/>
      <c r="AW50" s="65"/>
      <c r="AX50" s="65"/>
      <c r="AY50" s="65"/>
      <c r="AZ50" s="65"/>
      <c r="BA50" s="20"/>
      <c r="BB50" s="20"/>
      <c r="BC50" s="20"/>
      <c r="BD50" s="20"/>
      <c r="BE50" s="20"/>
      <c r="BF50" s="20"/>
      <c r="BG50" s="20"/>
      <c r="BH50" s="20"/>
    </row>
    <row r="51" spans="1:79" ht="18" customHeight="1" x14ac:dyDescent="0.2">
      <c r="A51" s="56">
        <v>4</v>
      </c>
      <c r="B51" s="56"/>
      <c r="C51" s="56"/>
      <c r="D51" s="79" t="s">
        <v>113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69">
        <v>0</v>
      </c>
      <c r="AD51" s="70"/>
      <c r="AE51" s="70"/>
      <c r="AF51" s="70"/>
      <c r="AG51" s="70"/>
      <c r="AH51" s="70"/>
      <c r="AI51" s="70"/>
      <c r="AJ51" s="71"/>
      <c r="AK51" s="65">
        <f>AW85</f>
        <v>265350</v>
      </c>
      <c r="AL51" s="65"/>
      <c r="AM51" s="65"/>
      <c r="AN51" s="65"/>
      <c r="AO51" s="65"/>
      <c r="AP51" s="65"/>
      <c r="AQ51" s="65"/>
      <c r="AR51" s="65"/>
      <c r="AS51" s="65">
        <f>AC51+AK51</f>
        <v>265350</v>
      </c>
      <c r="AT51" s="65"/>
      <c r="AU51" s="65"/>
      <c r="AV51" s="65"/>
      <c r="AW51" s="65"/>
      <c r="AX51" s="65"/>
      <c r="AY51" s="65"/>
      <c r="AZ51" s="6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17.100000000000001" customHeight="1" x14ac:dyDescent="0.2">
      <c r="A52" s="133"/>
      <c r="B52" s="133"/>
      <c r="C52" s="133"/>
      <c r="D52" s="124" t="s">
        <v>58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6"/>
      <c r="AC52" s="83">
        <f>SUM(AC48:AJ50)</f>
        <v>3983100</v>
      </c>
      <c r="AD52" s="83"/>
      <c r="AE52" s="83"/>
      <c r="AF52" s="83"/>
      <c r="AG52" s="83"/>
      <c r="AH52" s="83"/>
      <c r="AI52" s="83"/>
      <c r="AJ52" s="83"/>
      <c r="AK52" s="83">
        <f>SUM(AK48:AR51)</f>
        <v>6498281</v>
      </c>
      <c r="AL52" s="83"/>
      <c r="AM52" s="83"/>
      <c r="AN52" s="83"/>
      <c r="AO52" s="83"/>
      <c r="AP52" s="83"/>
      <c r="AQ52" s="83"/>
      <c r="AR52" s="83"/>
      <c r="AS52" s="83">
        <f>AC52+AK52</f>
        <v>10481381</v>
      </c>
      <c r="AT52" s="83"/>
      <c r="AU52" s="83"/>
      <c r="AV52" s="83"/>
      <c r="AW52" s="83"/>
      <c r="AX52" s="83"/>
      <c r="AY52" s="83"/>
      <c r="AZ52" s="83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 x14ac:dyDescent="0.2">
      <c r="A54" s="123" t="s">
        <v>36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</row>
    <row r="55" spans="1:79" ht="15" customHeight="1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146" t="s">
        <v>89</v>
      </c>
      <c r="AS55" s="146"/>
      <c r="AT55" s="146"/>
      <c r="AU55" s="146"/>
      <c r="AV55" s="146"/>
      <c r="AW55" s="146"/>
      <c r="AX55" s="146"/>
      <c r="AY55" s="14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6" t="s">
        <v>22</v>
      </c>
      <c r="B56" s="56"/>
      <c r="C56" s="56"/>
      <c r="D56" s="127" t="s">
        <v>28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9"/>
      <c r="AB56" s="56" t="s">
        <v>23</v>
      </c>
      <c r="AC56" s="56"/>
      <c r="AD56" s="56"/>
      <c r="AE56" s="56"/>
      <c r="AF56" s="56"/>
      <c r="AG56" s="56"/>
      <c r="AH56" s="56"/>
      <c r="AI56" s="56"/>
      <c r="AJ56" s="56" t="s">
        <v>24</v>
      </c>
      <c r="AK56" s="56"/>
      <c r="AL56" s="56"/>
      <c r="AM56" s="56"/>
      <c r="AN56" s="56"/>
      <c r="AO56" s="56"/>
      <c r="AP56" s="56"/>
      <c r="AQ56" s="56"/>
      <c r="AR56" s="56" t="s">
        <v>21</v>
      </c>
      <c r="AS56" s="56"/>
      <c r="AT56" s="56"/>
      <c r="AU56" s="56"/>
      <c r="AV56" s="56"/>
      <c r="AW56" s="56"/>
      <c r="AX56" s="56"/>
      <c r="AY56" s="56"/>
    </row>
    <row r="57" spans="1:79" ht="29.1" customHeight="1" x14ac:dyDescent="0.2">
      <c r="A57" s="56"/>
      <c r="B57" s="56"/>
      <c r="C57" s="56"/>
      <c r="D57" s="130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</row>
    <row r="58" spans="1:79" ht="26.25" customHeight="1" x14ac:dyDescent="0.2">
      <c r="A58" s="56">
        <v>1</v>
      </c>
      <c r="B58" s="56"/>
      <c r="C58" s="56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6">
        <v>3</v>
      </c>
      <c r="AC58" s="56"/>
      <c r="AD58" s="56"/>
      <c r="AE58" s="56"/>
      <c r="AF58" s="56"/>
      <c r="AG58" s="56"/>
      <c r="AH58" s="56"/>
      <c r="AI58" s="56"/>
      <c r="AJ58" s="56">
        <v>4</v>
      </c>
      <c r="AK58" s="56"/>
      <c r="AL58" s="56"/>
      <c r="AM58" s="56"/>
      <c r="AN58" s="56"/>
      <c r="AO58" s="56"/>
      <c r="AP58" s="56"/>
      <c r="AQ58" s="56"/>
      <c r="AR58" s="56">
        <v>5</v>
      </c>
      <c r="AS58" s="56"/>
      <c r="AT58" s="56"/>
      <c r="AU58" s="56"/>
      <c r="AV58" s="56"/>
      <c r="AW58" s="56"/>
      <c r="AX58" s="56"/>
      <c r="AY58" s="56"/>
    </row>
    <row r="59" spans="1:79" ht="48.75" customHeight="1" x14ac:dyDescent="0.2">
      <c r="A59" s="76">
        <v>1</v>
      </c>
      <c r="B59" s="77"/>
      <c r="C59" s="78"/>
      <c r="D59" s="104" t="s">
        <v>99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65">
        <f>AO104</f>
        <v>150000</v>
      </c>
      <c r="AC59" s="65"/>
      <c r="AD59" s="65"/>
      <c r="AE59" s="65"/>
      <c r="AF59" s="65"/>
      <c r="AG59" s="65"/>
      <c r="AH59" s="65"/>
      <c r="AI59" s="65"/>
      <c r="AJ59" s="65">
        <f>AW84+AW85</f>
        <v>3969055</v>
      </c>
      <c r="AK59" s="65"/>
      <c r="AL59" s="65"/>
      <c r="AM59" s="65"/>
      <c r="AN59" s="65"/>
      <c r="AO59" s="65"/>
      <c r="AP59" s="65"/>
      <c r="AQ59" s="65"/>
      <c r="AR59" s="65">
        <f>AB59+AJ59</f>
        <v>4119055</v>
      </c>
      <c r="AS59" s="65"/>
      <c r="AT59" s="65"/>
      <c r="AU59" s="65"/>
      <c r="AV59" s="65"/>
      <c r="AW59" s="65"/>
      <c r="AX59" s="65"/>
      <c r="AY59" s="65"/>
    </row>
    <row r="60" spans="1:79" ht="50.25" customHeight="1" x14ac:dyDescent="0.2">
      <c r="A60" s="76">
        <v>2</v>
      </c>
      <c r="B60" s="77"/>
      <c r="C60" s="78"/>
      <c r="D60" s="143" t="s">
        <v>92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65">
        <f>AO70</f>
        <v>3833100</v>
      </c>
      <c r="AC60" s="65"/>
      <c r="AD60" s="65"/>
      <c r="AE60" s="65"/>
      <c r="AF60" s="65"/>
      <c r="AG60" s="65"/>
      <c r="AH60" s="65"/>
      <c r="AI60" s="65"/>
      <c r="AJ60" s="65">
        <f>AW86</f>
        <v>2529226</v>
      </c>
      <c r="AK60" s="65"/>
      <c r="AL60" s="65"/>
      <c r="AM60" s="65"/>
      <c r="AN60" s="65"/>
      <c r="AO60" s="65"/>
      <c r="AP60" s="65"/>
      <c r="AQ60" s="65"/>
      <c r="AR60" s="65">
        <f>AB60+AJ60</f>
        <v>6362326</v>
      </c>
      <c r="AS60" s="65"/>
      <c r="AT60" s="65"/>
      <c r="AU60" s="65"/>
      <c r="AV60" s="65"/>
      <c r="AW60" s="65"/>
      <c r="AX60" s="65"/>
      <c r="AY60" s="65"/>
    </row>
    <row r="61" spans="1:79" s="4" customFormat="1" ht="19.5" customHeight="1" x14ac:dyDescent="0.2">
      <c r="A61" s="133"/>
      <c r="B61" s="133"/>
      <c r="C61" s="133"/>
      <c r="D61" s="62" t="s">
        <v>21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83">
        <f>AB59+AB60</f>
        <v>3983100</v>
      </c>
      <c r="AC61" s="83"/>
      <c r="AD61" s="83"/>
      <c r="AE61" s="83"/>
      <c r="AF61" s="83"/>
      <c r="AG61" s="83"/>
      <c r="AH61" s="83"/>
      <c r="AI61" s="83"/>
      <c r="AJ61" s="83">
        <f>AJ59+AJ60</f>
        <v>6498281</v>
      </c>
      <c r="AK61" s="83"/>
      <c r="AL61" s="83"/>
      <c r="AM61" s="83"/>
      <c r="AN61" s="83"/>
      <c r="AO61" s="83"/>
      <c r="AP61" s="83"/>
      <c r="AQ61" s="83"/>
      <c r="AR61" s="83">
        <f>AB61+AJ61</f>
        <v>10481381</v>
      </c>
      <c r="AS61" s="83"/>
      <c r="AT61" s="83"/>
      <c r="AU61" s="83"/>
      <c r="AV61" s="83"/>
      <c r="AW61" s="83"/>
      <c r="AX61" s="83"/>
      <c r="AY61" s="83"/>
      <c r="CA61" s="4" t="s">
        <v>11</v>
      </c>
    </row>
    <row r="63" spans="1:79" ht="20.25" customHeight="1" x14ac:dyDescent="0.2">
      <c r="A63" s="111" t="s">
        <v>37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</row>
    <row r="64" spans="1:79" ht="12.75" hidden="1" customHeight="1" x14ac:dyDescent="0.2">
      <c r="A64" s="92" t="s">
        <v>27</v>
      </c>
      <c r="B64" s="92"/>
      <c r="C64" s="92"/>
      <c r="D64" s="92"/>
      <c r="E64" s="92"/>
      <c r="F64" s="92"/>
      <c r="G64" s="153" t="s">
        <v>6</v>
      </c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92" t="s">
        <v>13</v>
      </c>
      <c r="AA64" s="92"/>
      <c r="AB64" s="92"/>
      <c r="AC64" s="92"/>
      <c r="AD64" s="92"/>
      <c r="AE64" s="171" t="s">
        <v>26</v>
      </c>
      <c r="AF64" s="171"/>
      <c r="AG64" s="171"/>
      <c r="AH64" s="171"/>
      <c r="AI64" s="171"/>
      <c r="AJ64" s="171"/>
      <c r="AK64" s="171"/>
      <c r="AL64" s="171"/>
      <c r="AM64" s="171"/>
      <c r="AN64" s="153"/>
      <c r="AO64" s="152" t="s">
        <v>7</v>
      </c>
      <c r="AP64" s="152"/>
      <c r="AQ64" s="152"/>
      <c r="AR64" s="152"/>
      <c r="AS64" s="152"/>
      <c r="AT64" s="152"/>
      <c r="AU64" s="152"/>
      <c r="AV64" s="152"/>
      <c r="AW64" s="152" t="s">
        <v>25</v>
      </c>
      <c r="AX64" s="152"/>
      <c r="AY64" s="152"/>
      <c r="AZ64" s="152"/>
      <c r="BA64" s="152"/>
      <c r="BB64" s="152"/>
      <c r="BC64" s="152"/>
      <c r="BD64" s="152"/>
      <c r="BE64" s="152" t="s">
        <v>8</v>
      </c>
      <c r="BF64" s="152"/>
      <c r="BG64" s="152"/>
      <c r="BH64" s="152"/>
      <c r="BI64" s="152"/>
      <c r="BJ64" s="152"/>
      <c r="BK64" s="152"/>
      <c r="BL64" s="152"/>
      <c r="CA64" s="1" t="s">
        <v>12</v>
      </c>
    </row>
    <row r="65" spans="1:64" x14ac:dyDescent="0.2"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34.5" customHeight="1" x14ac:dyDescent="0.2">
      <c r="A66" s="56" t="s">
        <v>22</v>
      </c>
      <c r="B66" s="56"/>
      <c r="C66" s="56"/>
      <c r="D66" s="56"/>
      <c r="E66" s="56"/>
      <c r="F66" s="56"/>
      <c r="G66" s="76" t="s">
        <v>38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56" t="s">
        <v>2</v>
      </c>
      <c r="AA66" s="56"/>
      <c r="AB66" s="56"/>
      <c r="AC66" s="56"/>
      <c r="AD66" s="56"/>
      <c r="AE66" s="56" t="s">
        <v>1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76" t="s">
        <v>23</v>
      </c>
      <c r="AP66" s="77"/>
      <c r="AQ66" s="77"/>
      <c r="AR66" s="77"/>
      <c r="AS66" s="77"/>
      <c r="AT66" s="77"/>
      <c r="AU66" s="77"/>
      <c r="AV66" s="78"/>
      <c r="AW66" s="76" t="s">
        <v>24</v>
      </c>
      <c r="AX66" s="77"/>
      <c r="AY66" s="77"/>
      <c r="AZ66" s="77"/>
      <c r="BA66" s="77"/>
      <c r="BB66" s="77"/>
      <c r="BC66" s="77"/>
      <c r="BD66" s="78"/>
      <c r="BE66" s="76" t="s">
        <v>21</v>
      </c>
      <c r="BF66" s="77"/>
      <c r="BG66" s="77"/>
      <c r="BH66" s="77"/>
      <c r="BI66" s="77"/>
      <c r="BJ66" s="77"/>
      <c r="BK66" s="77"/>
      <c r="BL66" s="78"/>
    </row>
    <row r="67" spans="1:64" ht="15.75" x14ac:dyDescent="0.2">
      <c r="A67" s="56">
        <v>1</v>
      </c>
      <c r="B67" s="56"/>
      <c r="C67" s="56"/>
      <c r="D67" s="56"/>
      <c r="E67" s="56"/>
      <c r="F67" s="56"/>
      <c r="G67" s="76">
        <v>2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56">
        <v>3</v>
      </c>
      <c r="AA67" s="56"/>
      <c r="AB67" s="56"/>
      <c r="AC67" s="56"/>
      <c r="AD67" s="56"/>
      <c r="AE67" s="56">
        <v>4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56">
        <v>5</v>
      </c>
      <c r="AP67" s="56"/>
      <c r="AQ67" s="56"/>
      <c r="AR67" s="56"/>
      <c r="AS67" s="56"/>
      <c r="AT67" s="56"/>
      <c r="AU67" s="56"/>
      <c r="AV67" s="56"/>
      <c r="AW67" s="56">
        <v>6</v>
      </c>
      <c r="AX67" s="56"/>
      <c r="AY67" s="56"/>
      <c r="AZ67" s="56"/>
      <c r="BA67" s="56"/>
      <c r="BB67" s="56"/>
      <c r="BC67" s="56"/>
      <c r="BD67" s="56"/>
      <c r="BE67" s="56">
        <v>7</v>
      </c>
      <c r="BF67" s="56"/>
      <c r="BG67" s="56"/>
      <c r="BH67" s="56"/>
      <c r="BI67" s="56"/>
      <c r="BJ67" s="56"/>
      <c r="BK67" s="56"/>
      <c r="BL67" s="56"/>
    </row>
    <row r="68" spans="1:64" ht="19.5" customHeight="1" x14ac:dyDescent="0.2">
      <c r="A68" s="76"/>
      <c r="B68" s="77"/>
      <c r="C68" s="77"/>
      <c r="D68" s="77"/>
      <c r="E68" s="77"/>
      <c r="F68" s="78"/>
      <c r="G68" s="104" t="s">
        <v>94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6"/>
      <c r="AO68" s="76"/>
      <c r="AP68" s="77"/>
      <c r="AQ68" s="77"/>
      <c r="AR68" s="77"/>
      <c r="AS68" s="77"/>
      <c r="AT68" s="77"/>
      <c r="AU68" s="77"/>
      <c r="AV68" s="78"/>
      <c r="AW68" s="76"/>
      <c r="AX68" s="77"/>
      <c r="AY68" s="77"/>
      <c r="AZ68" s="77"/>
      <c r="BA68" s="77"/>
      <c r="BB68" s="77"/>
      <c r="BC68" s="77"/>
      <c r="BD68" s="78"/>
      <c r="BE68" s="76"/>
      <c r="BF68" s="77"/>
      <c r="BG68" s="77"/>
      <c r="BH68" s="77"/>
      <c r="BI68" s="77"/>
      <c r="BJ68" s="77"/>
      <c r="BK68" s="77"/>
      <c r="BL68" s="78"/>
    </row>
    <row r="69" spans="1:64" ht="15.75" x14ac:dyDescent="0.2">
      <c r="A69" s="93">
        <v>0</v>
      </c>
      <c r="B69" s="93"/>
      <c r="C69" s="93"/>
      <c r="D69" s="93"/>
      <c r="E69" s="93"/>
      <c r="F69" s="93"/>
      <c r="G69" s="62" t="s">
        <v>59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/>
      <c r="AA69" s="72"/>
      <c r="AB69" s="72"/>
      <c r="AC69" s="72"/>
      <c r="AD69" s="72"/>
      <c r="AE69" s="96"/>
      <c r="AF69" s="96"/>
      <c r="AG69" s="96"/>
      <c r="AH69" s="96"/>
      <c r="AI69" s="96"/>
      <c r="AJ69" s="96"/>
      <c r="AK69" s="96"/>
      <c r="AL69" s="96"/>
      <c r="AM69" s="96"/>
      <c r="AN69" s="62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64" ht="19.5" customHeight="1" x14ac:dyDescent="0.2">
      <c r="A70" s="92">
        <v>0</v>
      </c>
      <c r="B70" s="92"/>
      <c r="C70" s="92"/>
      <c r="D70" s="92"/>
      <c r="E70" s="92"/>
      <c r="F70" s="92"/>
      <c r="G70" s="79" t="s">
        <v>60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61</v>
      </c>
      <c r="AA70" s="58"/>
      <c r="AB70" s="58"/>
      <c r="AC70" s="58"/>
      <c r="AD70" s="58"/>
      <c r="AE70" s="89" t="s">
        <v>81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65">
        <f>1833100+2000000</f>
        <v>3833100</v>
      </c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>
        <f>AO70+AW70</f>
        <v>3833100</v>
      </c>
      <c r="BF70" s="65"/>
      <c r="BG70" s="65"/>
      <c r="BH70" s="65"/>
      <c r="BI70" s="65"/>
      <c r="BJ70" s="65"/>
      <c r="BK70" s="65"/>
      <c r="BL70" s="65"/>
    </row>
    <row r="71" spans="1:64" ht="63" customHeight="1" x14ac:dyDescent="0.2">
      <c r="A71" s="92">
        <v>0</v>
      </c>
      <c r="B71" s="92"/>
      <c r="C71" s="92"/>
      <c r="D71" s="92"/>
      <c r="E71" s="92"/>
      <c r="F71" s="92"/>
      <c r="G71" s="79" t="s">
        <v>83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8" t="s">
        <v>62</v>
      </c>
      <c r="AA71" s="58"/>
      <c r="AB71" s="58"/>
      <c r="AC71" s="58"/>
      <c r="AD71" s="58"/>
      <c r="AE71" s="89" t="s">
        <v>100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172">
        <v>54</v>
      </c>
      <c r="AP71" s="172"/>
      <c r="AQ71" s="172"/>
      <c r="AR71" s="172"/>
      <c r="AS71" s="172"/>
      <c r="AT71" s="172"/>
      <c r="AU71" s="172"/>
      <c r="AV71" s="172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54</v>
      </c>
      <c r="BF71" s="94"/>
      <c r="BG71" s="94"/>
      <c r="BH71" s="94"/>
      <c r="BI71" s="94"/>
      <c r="BJ71" s="94"/>
      <c r="BK71" s="94"/>
      <c r="BL71" s="94"/>
    </row>
    <row r="72" spans="1:64" ht="18" customHeight="1" x14ac:dyDescent="0.2">
      <c r="A72" s="93">
        <v>0</v>
      </c>
      <c r="B72" s="93"/>
      <c r="C72" s="93"/>
      <c r="D72" s="93"/>
      <c r="E72" s="93"/>
      <c r="F72" s="93"/>
      <c r="G72" s="62" t="s">
        <v>65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72"/>
      <c r="AA72" s="72"/>
      <c r="AB72" s="72"/>
      <c r="AC72" s="72"/>
      <c r="AD72" s="72"/>
      <c r="AE72" s="73"/>
      <c r="AF72" s="74"/>
      <c r="AG72" s="74"/>
      <c r="AH72" s="74"/>
      <c r="AI72" s="74"/>
      <c r="AJ72" s="74"/>
      <c r="AK72" s="74"/>
      <c r="AL72" s="74"/>
      <c r="AM72" s="74"/>
      <c r="AN72" s="7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64" ht="63" customHeight="1" x14ac:dyDescent="0.2">
      <c r="A73" s="92">
        <v>0</v>
      </c>
      <c r="B73" s="92"/>
      <c r="C73" s="92"/>
      <c r="D73" s="92"/>
      <c r="E73" s="92"/>
      <c r="F73" s="92"/>
      <c r="G73" s="79" t="s">
        <v>84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62</v>
      </c>
      <c r="AA73" s="58"/>
      <c r="AB73" s="58"/>
      <c r="AC73" s="58"/>
      <c r="AD73" s="58"/>
      <c r="AE73" s="89" t="s">
        <v>82</v>
      </c>
      <c r="AF73" s="90"/>
      <c r="AG73" s="90"/>
      <c r="AH73" s="90"/>
      <c r="AI73" s="90"/>
      <c r="AJ73" s="90"/>
      <c r="AK73" s="90"/>
      <c r="AL73" s="90"/>
      <c r="AM73" s="90"/>
      <c r="AN73" s="91"/>
      <c r="AO73" s="82">
        <v>33</v>
      </c>
      <c r="AP73" s="82"/>
      <c r="AQ73" s="82"/>
      <c r="AR73" s="82"/>
      <c r="AS73" s="82"/>
      <c r="AT73" s="82"/>
      <c r="AU73" s="82"/>
      <c r="AV73" s="82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33</v>
      </c>
      <c r="BF73" s="94"/>
      <c r="BG73" s="94"/>
      <c r="BH73" s="94"/>
      <c r="BI73" s="94"/>
      <c r="BJ73" s="94"/>
      <c r="BK73" s="94"/>
      <c r="BL73" s="94"/>
    </row>
    <row r="74" spans="1:64" ht="18" customHeight="1" x14ac:dyDescent="0.2">
      <c r="A74" s="93">
        <v>0</v>
      </c>
      <c r="B74" s="93"/>
      <c r="C74" s="93"/>
      <c r="D74" s="93"/>
      <c r="E74" s="93"/>
      <c r="F74" s="93"/>
      <c r="G74" s="62" t="s">
        <v>66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72"/>
      <c r="AA74" s="72"/>
      <c r="AB74" s="72"/>
      <c r="AC74" s="72"/>
      <c r="AD74" s="72"/>
      <c r="AE74" s="73"/>
      <c r="AF74" s="74"/>
      <c r="AG74" s="74"/>
      <c r="AH74" s="74"/>
      <c r="AI74" s="74"/>
      <c r="AJ74" s="74"/>
      <c r="AK74" s="74"/>
      <c r="AL74" s="74"/>
      <c r="AM74" s="74"/>
      <c r="AN74" s="75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64" ht="51" customHeight="1" x14ac:dyDescent="0.2">
      <c r="A75" s="92">
        <v>0</v>
      </c>
      <c r="B75" s="92"/>
      <c r="C75" s="92"/>
      <c r="D75" s="92"/>
      <c r="E75" s="92"/>
      <c r="F75" s="92"/>
      <c r="G75" s="79" t="s">
        <v>85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8" t="s">
        <v>61</v>
      </c>
      <c r="AA75" s="58"/>
      <c r="AB75" s="58"/>
      <c r="AC75" s="58"/>
      <c r="AD75" s="58"/>
      <c r="AE75" s="89" t="s">
        <v>87</v>
      </c>
      <c r="AF75" s="90"/>
      <c r="AG75" s="90"/>
      <c r="AH75" s="90"/>
      <c r="AI75" s="90"/>
      <c r="AJ75" s="90"/>
      <c r="AK75" s="90"/>
      <c r="AL75" s="90"/>
      <c r="AM75" s="90"/>
      <c r="AN75" s="91"/>
      <c r="AO75" s="65">
        <f>AO70/AO73</f>
        <v>116154.54545454546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>
        <f>AO75+AW75</f>
        <v>116154.54545454546</v>
      </c>
      <c r="BF75" s="65"/>
      <c r="BG75" s="65"/>
      <c r="BH75" s="65"/>
      <c r="BI75" s="65"/>
      <c r="BJ75" s="65"/>
      <c r="BK75" s="65"/>
      <c r="BL75" s="65"/>
    </row>
    <row r="76" spans="1:64" ht="15.75" x14ac:dyDescent="0.2">
      <c r="A76" s="93">
        <v>0</v>
      </c>
      <c r="B76" s="93"/>
      <c r="C76" s="93"/>
      <c r="D76" s="93"/>
      <c r="E76" s="93"/>
      <c r="F76" s="93"/>
      <c r="G76" s="62" t="s">
        <v>68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</row>
    <row r="77" spans="1:64" ht="116.25" customHeight="1" x14ac:dyDescent="0.2">
      <c r="A77" s="92">
        <v>0</v>
      </c>
      <c r="B77" s="92"/>
      <c r="C77" s="92"/>
      <c r="D77" s="92"/>
      <c r="E77" s="92"/>
      <c r="F77" s="92"/>
      <c r="G77" s="79" t="s">
        <v>86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8" t="s">
        <v>69</v>
      </c>
      <c r="AA77" s="58"/>
      <c r="AB77" s="58"/>
      <c r="AC77" s="58"/>
      <c r="AD77" s="58"/>
      <c r="AE77" s="89" t="s">
        <v>87</v>
      </c>
      <c r="AF77" s="90"/>
      <c r="AG77" s="90"/>
      <c r="AH77" s="90"/>
      <c r="AI77" s="90"/>
      <c r="AJ77" s="90"/>
      <c r="AK77" s="90"/>
      <c r="AL77" s="90"/>
      <c r="AM77" s="90"/>
      <c r="AN77" s="91"/>
      <c r="AO77" s="65">
        <f>AO73/AO71*100</f>
        <v>61.111111111111114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>
        <f>AO77+AW77</f>
        <v>61.111111111111114</v>
      </c>
      <c r="BF77" s="65"/>
      <c r="BG77" s="65"/>
      <c r="BH77" s="65"/>
      <c r="BI77" s="65"/>
      <c r="BJ77" s="65"/>
      <c r="BK77" s="65"/>
      <c r="BL77" s="65"/>
    </row>
    <row r="79" spans="1:64" ht="33.75" customHeight="1" x14ac:dyDescent="0.2">
      <c r="A79" s="56" t="s">
        <v>22</v>
      </c>
      <c r="B79" s="56"/>
      <c r="C79" s="56"/>
      <c r="D79" s="56"/>
      <c r="E79" s="56"/>
      <c r="F79" s="56"/>
      <c r="G79" s="76" t="s">
        <v>38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8"/>
      <c r="Z79" s="56" t="s">
        <v>2</v>
      </c>
      <c r="AA79" s="56"/>
      <c r="AB79" s="56"/>
      <c r="AC79" s="56"/>
      <c r="AD79" s="56"/>
      <c r="AE79" s="56" t="s">
        <v>1</v>
      </c>
      <c r="AF79" s="56"/>
      <c r="AG79" s="56"/>
      <c r="AH79" s="56"/>
      <c r="AI79" s="56"/>
      <c r="AJ79" s="56"/>
      <c r="AK79" s="56"/>
      <c r="AL79" s="56"/>
      <c r="AM79" s="56"/>
      <c r="AN79" s="56"/>
      <c r="AO79" s="76" t="s">
        <v>23</v>
      </c>
      <c r="AP79" s="77"/>
      <c r="AQ79" s="77"/>
      <c r="AR79" s="77"/>
      <c r="AS79" s="77"/>
      <c r="AT79" s="77"/>
      <c r="AU79" s="77"/>
      <c r="AV79" s="78"/>
      <c r="AW79" s="76" t="s">
        <v>24</v>
      </c>
      <c r="AX79" s="77"/>
      <c r="AY79" s="77"/>
      <c r="AZ79" s="77"/>
      <c r="BA79" s="77"/>
      <c r="BB79" s="77"/>
      <c r="BC79" s="77"/>
      <c r="BD79" s="78"/>
      <c r="BE79" s="76" t="s">
        <v>21</v>
      </c>
      <c r="BF79" s="77"/>
      <c r="BG79" s="77"/>
      <c r="BH79" s="77"/>
      <c r="BI79" s="77"/>
      <c r="BJ79" s="77"/>
      <c r="BK79" s="77"/>
      <c r="BL79" s="78"/>
    </row>
    <row r="80" spans="1:64" ht="15.75" x14ac:dyDescent="0.2">
      <c r="A80" s="56">
        <v>1</v>
      </c>
      <c r="B80" s="56"/>
      <c r="C80" s="56"/>
      <c r="D80" s="56"/>
      <c r="E80" s="56"/>
      <c r="F80" s="56"/>
      <c r="G80" s="76">
        <v>2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8"/>
      <c r="Z80" s="56">
        <v>3</v>
      </c>
      <c r="AA80" s="56"/>
      <c r="AB80" s="56"/>
      <c r="AC80" s="56"/>
      <c r="AD80" s="56"/>
      <c r="AE80" s="56">
        <v>4</v>
      </c>
      <c r="AF80" s="56"/>
      <c r="AG80" s="56"/>
      <c r="AH80" s="56"/>
      <c r="AI80" s="56"/>
      <c r="AJ80" s="56"/>
      <c r="AK80" s="56"/>
      <c r="AL80" s="56"/>
      <c r="AM80" s="56"/>
      <c r="AN80" s="56"/>
      <c r="AO80" s="56">
        <v>5</v>
      </c>
      <c r="AP80" s="56"/>
      <c r="AQ80" s="56"/>
      <c r="AR80" s="56"/>
      <c r="AS80" s="56"/>
      <c r="AT80" s="56"/>
      <c r="AU80" s="56"/>
      <c r="AV80" s="56"/>
      <c r="AW80" s="56">
        <v>6</v>
      </c>
      <c r="AX80" s="56"/>
      <c r="AY80" s="56"/>
      <c r="AZ80" s="56"/>
      <c r="BA80" s="56"/>
      <c r="BB80" s="56"/>
      <c r="BC80" s="56"/>
      <c r="BD80" s="56"/>
      <c r="BE80" s="56">
        <v>7</v>
      </c>
      <c r="BF80" s="56"/>
      <c r="BG80" s="56"/>
      <c r="BH80" s="56"/>
      <c r="BI80" s="56"/>
      <c r="BJ80" s="56"/>
      <c r="BK80" s="56"/>
      <c r="BL80" s="56"/>
    </row>
    <row r="81" spans="1:64" ht="21" customHeight="1" x14ac:dyDescent="0.2">
      <c r="A81" s="76"/>
      <c r="B81" s="77"/>
      <c r="C81" s="77"/>
      <c r="D81" s="77"/>
      <c r="E81" s="77"/>
      <c r="F81" s="78"/>
      <c r="G81" s="104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6"/>
      <c r="AE81" s="76"/>
      <c r="AF81" s="77"/>
      <c r="AG81" s="77"/>
      <c r="AH81" s="77"/>
      <c r="AI81" s="77"/>
      <c r="AJ81" s="77"/>
      <c r="AK81" s="77"/>
      <c r="AL81" s="77"/>
      <c r="AM81" s="77"/>
      <c r="AN81" s="78"/>
      <c r="AO81" s="76"/>
      <c r="AP81" s="77"/>
      <c r="AQ81" s="77"/>
      <c r="AR81" s="77"/>
      <c r="AS81" s="77"/>
      <c r="AT81" s="77"/>
      <c r="AU81" s="77"/>
      <c r="AV81" s="78"/>
      <c r="AW81" s="76"/>
      <c r="AX81" s="77"/>
      <c r="AY81" s="77"/>
      <c r="AZ81" s="77"/>
      <c r="BA81" s="77"/>
      <c r="BB81" s="77"/>
      <c r="BC81" s="77"/>
      <c r="BD81" s="78"/>
      <c r="BE81" s="76"/>
      <c r="BF81" s="77"/>
      <c r="BG81" s="77"/>
      <c r="BH81" s="77"/>
      <c r="BI81" s="77"/>
      <c r="BJ81" s="77"/>
      <c r="BK81" s="77"/>
      <c r="BL81" s="78"/>
    </row>
    <row r="82" spans="1:64" ht="15.75" x14ac:dyDescent="0.2">
      <c r="A82" s="93">
        <v>0</v>
      </c>
      <c r="B82" s="93"/>
      <c r="C82" s="93"/>
      <c r="D82" s="93"/>
      <c r="E82" s="93"/>
      <c r="F82" s="93"/>
      <c r="G82" s="62" t="s">
        <v>59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/>
      <c r="AA82" s="72"/>
      <c r="AB82" s="72"/>
      <c r="AC82" s="72"/>
      <c r="AD82" s="72"/>
      <c r="AE82" s="96"/>
      <c r="AF82" s="96"/>
      <c r="AG82" s="96"/>
      <c r="AH82" s="96"/>
      <c r="AI82" s="96"/>
      <c r="AJ82" s="96"/>
      <c r="AK82" s="96"/>
      <c r="AL82" s="96"/>
      <c r="AM82" s="96"/>
      <c r="AN82" s="62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15.75" x14ac:dyDescent="0.2">
      <c r="A83" s="93"/>
      <c r="B83" s="93"/>
      <c r="C83" s="93"/>
      <c r="D83" s="93"/>
      <c r="E83" s="93"/>
      <c r="F83" s="93"/>
      <c r="G83" s="79" t="s">
        <v>114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89" t="s">
        <v>61</v>
      </c>
      <c r="AA83" s="100"/>
      <c r="AB83" s="100"/>
      <c r="AC83" s="100"/>
      <c r="AD83" s="101"/>
      <c r="AE83" s="89" t="s">
        <v>81</v>
      </c>
      <c r="AF83" s="90"/>
      <c r="AG83" s="90"/>
      <c r="AH83" s="90"/>
      <c r="AI83" s="90"/>
      <c r="AJ83" s="90"/>
      <c r="AK83" s="90"/>
      <c r="AL83" s="90"/>
      <c r="AM83" s="90"/>
      <c r="AN83" s="91"/>
      <c r="AO83" s="179"/>
      <c r="AP83" s="180"/>
      <c r="AQ83" s="180"/>
      <c r="AR83" s="180"/>
      <c r="AS83" s="180"/>
      <c r="AT83" s="180"/>
      <c r="AU83" s="180"/>
      <c r="AV83" s="181"/>
      <c r="AW83" s="65">
        <f>AW84+AW85+AW86</f>
        <v>6498281</v>
      </c>
      <c r="AX83" s="65"/>
      <c r="AY83" s="65"/>
      <c r="AZ83" s="65"/>
      <c r="BA83" s="65"/>
      <c r="BB83" s="65"/>
      <c r="BC83" s="65"/>
      <c r="BD83" s="65"/>
      <c r="BE83" s="69">
        <f t="shared" ref="BE83:BE88" si="0">AO83+AW83</f>
        <v>6498281</v>
      </c>
      <c r="BF83" s="70"/>
      <c r="BG83" s="70"/>
      <c r="BH83" s="70"/>
      <c r="BI83" s="70"/>
      <c r="BJ83" s="70"/>
      <c r="BK83" s="70"/>
      <c r="BL83" s="71"/>
    </row>
    <row r="84" spans="1:64" ht="36.75" customHeight="1" x14ac:dyDescent="0.2">
      <c r="A84" s="97"/>
      <c r="B84" s="98"/>
      <c r="C84" s="98"/>
      <c r="D84" s="98"/>
      <c r="E84" s="98"/>
      <c r="F84" s="99"/>
      <c r="G84" s="79" t="s">
        <v>64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89" t="s">
        <v>61</v>
      </c>
      <c r="AA84" s="100"/>
      <c r="AB84" s="100"/>
      <c r="AC84" s="100"/>
      <c r="AD84" s="101"/>
      <c r="AE84" s="89" t="s">
        <v>81</v>
      </c>
      <c r="AF84" s="90"/>
      <c r="AG84" s="90"/>
      <c r="AH84" s="90"/>
      <c r="AI84" s="90"/>
      <c r="AJ84" s="90"/>
      <c r="AK84" s="90"/>
      <c r="AL84" s="90"/>
      <c r="AM84" s="90"/>
      <c r="AN84" s="91"/>
      <c r="AO84" s="69"/>
      <c r="AP84" s="70"/>
      <c r="AQ84" s="70"/>
      <c r="AR84" s="70"/>
      <c r="AS84" s="70"/>
      <c r="AT84" s="70"/>
      <c r="AU84" s="70"/>
      <c r="AV84" s="71"/>
      <c r="AW84" s="69">
        <f>745000+2958705</f>
        <v>3703705</v>
      </c>
      <c r="AX84" s="70"/>
      <c r="AY84" s="70"/>
      <c r="AZ84" s="70"/>
      <c r="BA84" s="70"/>
      <c r="BB84" s="70"/>
      <c r="BC84" s="70"/>
      <c r="BD84" s="71"/>
      <c r="BE84" s="69">
        <f t="shared" si="0"/>
        <v>3703705</v>
      </c>
      <c r="BF84" s="70"/>
      <c r="BG84" s="70"/>
      <c r="BH84" s="70"/>
      <c r="BI84" s="70"/>
      <c r="BJ84" s="70"/>
      <c r="BK84" s="70"/>
      <c r="BL84" s="71"/>
    </row>
    <row r="85" spans="1:64" ht="36.75" customHeight="1" x14ac:dyDescent="0.2">
      <c r="A85" s="97"/>
      <c r="B85" s="98"/>
      <c r="C85" s="98"/>
      <c r="D85" s="98"/>
      <c r="E85" s="98"/>
      <c r="F85" s="99"/>
      <c r="G85" s="79" t="s">
        <v>112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89" t="s">
        <v>61</v>
      </c>
      <c r="AA85" s="100"/>
      <c r="AB85" s="100"/>
      <c r="AC85" s="100"/>
      <c r="AD85" s="101"/>
      <c r="AE85" s="89" t="s">
        <v>81</v>
      </c>
      <c r="AF85" s="90"/>
      <c r="AG85" s="90"/>
      <c r="AH85" s="90"/>
      <c r="AI85" s="90"/>
      <c r="AJ85" s="90"/>
      <c r="AK85" s="90"/>
      <c r="AL85" s="90"/>
      <c r="AM85" s="90"/>
      <c r="AN85" s="91"/>
      <c r="AO85" s="69"/>
      <c r="AP85" s="70"/>
      <c r="AQ85" s="70"/>
      <c r="AR85" s="70"/>
      <c r="AS85" s="70"/>
      <c r="AT85" s="70"/>
      <c r="AU85" s="70"/>
      <c r="AV85" s="71"/>
      <c r="AW85" s="69">
        <v>265350</v>
      </c>
      <c r="AX85" s="70"/>
      <c r="AY85" s="70"/>
      <c r="AZ85" s="70"/>
      <c r="BA85" s="70"/>
      <c r="BB85" s="70"/>
      <c r="BC85" s="70"/>
      <c r="BD85" s="71"/>
      <c r="BE85" s="69">
        <f t="shared" si="0"/>
        <v>265350</v>
      </c>
      <c r="BF85" s="70"/>
      <c r="BG85" s="70"/>
      <c r="BH85" s="70"/>
      <c r="BI85" s="70"/>
      <c r="BJ85" s="70"/>
      <c r="BK85" s="70"/>
      <c r="BL85" s="71"/>
    </row>
    <row r="86" spans="1:64" ht="36.75" customHeight="1" x14ac:dyDescent="0.2">
      <c r="A86" s="97"/>
      <c r="B86" s="98"/>
      <c r="C86" s="98"/>
      <c r="D86" s="98"/>
      <c r="E86" s="98"/>
      <c r="F86" s="99"/>
      <c r="G86" s="79" t="s">
        <v>118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5"/>
      <c r="Z86" s="89" t="s">
        <v>61</v>
      </c>
      <c r="AA86" s="100"/>
      <c r="AB86" s="100"/>
      <c r="AC86" s="100"/>
      <c r="AD86" s="101"/>
      <c r="AE86" s="89" t="s">
        <v>81</v>
      </c>
      <c r="AF86" s="90"/>
      <c r="AG86" s="90"/>
      <c r="AH86" s="90"/>
      <c r="AI86" s="90"/>
      <c r="AJ86" s="90"/>
      <c r="AK86" s="90"/>
      <c r="AL86" s="90"/>
      <c r="AM86" s="90"/>
      <c r="AN86" s="91"/>
      <c r="AO86" s="69"/>
      <c r="AP86" s="70"/>
      <c r="AQ86" s="70"/>
      <c r="AR86" s="70"/>
      <c r="AS86" s="70"/>
      <c r="AT86" s="70"/>
      <c r="AU86" s="70"/>
      <c r="AV86" s="71"/>
      <c r="AW86" s="69">
        <v>2529226</v>
      </c>
      <c r="AX86" s="70"/>
      <c r="AY86" s="70"/>
      <c r="AZ86" s="70"/>
      <c r="BA86" s="70"/>
      <c r="BB86" s="70"/>
      <c r="BC86" s="70"/>
      <c r="BD86" s="71"/>
      <c r="BE86" s="69">
        <f t="shared" si="0"/>
        <v>2529226</v>
      </c>
      <c r="BF86" s="70"/>
      <c r="BG86" s="70"/>
      <c r="BH86" s="70"/>
      <c r="BI86" s="70"/>
      <c r="BJ86" s="70"/>
      <c r="BK86" s="70"/>
      <c r="BL86" s="71"/>
    </row>
    <row r="87" spans="1:64" ht="48.75" customHeight="1" x14ac:dyDescent="0.2">
      <c r="A87" s="162">
        <v>0</v>
      </c>
      <c r="B87" s="163"/>
      <c r="C87" s="163"/>
      <c r="D87" s="163"/>
      <c r="E87" s="163"/>
      <c r="F87" s="164"/>
      <c r="G87" s="79" t="s">
        <v>63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89" t="s">
        <v>62</v>
      </c>
      <c r="AA87" s="100"/>
      <c r="AB87" s="100"/>
      <c r="AC87" s="100"/>
      <c r="AD87" s="101"/>
      <c r="AE87" s="86" t="s">
        <v>100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69"/>
      <c r="AP87" s="70"/>
      <c r="AQ87" s="70"/>
      <c r="AR87" s="70"/>
      <c r="AS87" s="70"/>
      <c r="AT87" s="70"/>
      <c r="AU87" s="70"/>
      <c r="AV87" s="71"/>
      <c r="AW87" s="185">
        <v>4</v>
      </c>
      <c r="AX87" s="186"/>
      <c r="AY87" s="186"/>
      <c r="AZ87" s="186"/>
      <c r="BA87" s="186"/>
      <c r="BB87" s="186"/>
      <c r="BC87" s="186"/>
      <c r="BD87" s="187"/>
      <c r="BE87" s="66">
        <f t="shared" si="0"/>
        <v>4</v>
      </c>
      <c r="BF87" s="67"/>
      <c r="BG87" s="67"/>
      <c r="BH87" s="67"/>
      <c r="BI87" s="67"/>
      <c r="BJ87" s="67"/>
      <c r="BK87" s="67"/>
      <c r="BL87" s="68"/>
    </row>
    <row r="88" spans="1:64" ht="51" customHeight="1" x14ac:dyDescent="0.2">
      <c r="A88" s="162"/>
      <c r="B88" s="163"/>
      <c r="C88" s="163"/>
      <c r="D88" s="163"/>
      <c r="E88" s="163"/>
      <c r="F88" s="164"/>
      <c r="G88" s="79" t="s">
        <v>115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89" t="s">
        <v>62</v>
      </c>
      <c r="AA88" s="100"/>
      <c r="AB88" s="100"/>
      <c r="AC88" s="100"/>
      <c r="AD88" s="101"/>
      <c r="AE88" s="182" t="s">
        <v>100</v>
      </c>
      <c r="AF88" s="183"/>
      <c r="AG88" s="183"/>
      <c r="AH88" s="183"/>
      <c r="AI88" s="183"/>
      <c r="AJ88" s="183"/>
      <c r="AK88" s="183"/>
      <c r="AL88" s="183"/>
      <c r="AM88" s="183"/>
      <c r="AN88" s="184"/>
      <c r="AO88" s="69"/>
      <c r="AP88" s="70"/>
      <c r="AQ88" s="70"/>
      <c r="AR88" s="70"/>
      <c r="AS88" s="70"/>
      <c r="AT88" s="70"/>
      <c r="AU88" s="70"/>
      <c r="AV88" s="71"/>
      <c r="AW88" s="185">
        <v>3</v>
      </c>
      <c r="AX88" s="186"/>
      <c r="AY88" s="186"/>
      <c r="AZ88" s="186"/>
      <c r="BA88" s="186"/>
      <c r="BB88" s="186"/>
      <c r="BC88" s="186"/>
      <c r="BD88" s="187"/>
      <c r="BE88" s="66">
        <f t="shared" si="0"/>
        <v>3</v>
      </c>
      <c r="BF88" s="67"/>
      <c r="BG88" s="67"/>
      <c r="BH88" s="67"/>
      <c r="BI88" s="67"/>
      <c r="BJ88" s="67"/>
      <c r="BK88" s="67"/>
      <c r="BL88" s="68"/>
    </row>
    <row r="89" spans="1:64" ht="22.5" customHeight="1" x14ac:dyDescent="0.2">
      <c r="A89" s="93">
        <v>0</v>
      </c>
      <c r="B89" s="93"/>
      <c r="C89" s="93"/>
      <c r="D89" s="93"/>
      <c r="E89" s="93"/>
      <c r="F89" s="93"/>
      <c r="G89" s="62" t="s">
        <v>65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72"/>
      <c r="AA89" s="72"/>
      <c r="AB89" s="72"/>
      <c r="AC89" s="72"/>
      <c r="AD89" s="72"/>
      <c r="AE89" s="89"/>
      <c r="AF89" s="90"/>
      <c r="AG89" s="90"/>
      <c r="AH89" s="90"/>
      <c r="AI89" s="90"/>
      <c r="AJ89" s="90"/>
      <c r="AK89" s="90"/>
      <c r="AL89" s="90"/>
      <c r="AM89" s="90"/>
      <c r="AN89" s="91"/>
      <c r="AO89" s="83"/>
      <c r="AP89" s="83"/>
      <c r="AQ89" s="83"/>
      <c r="AR89" s="83"/>
      <c r="AS89" s="83"/>
      <c r="AT89" s="83"/>
      <c r="AU89" s="83"/>
      <c r="AV89" s="83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</row>
    <row r="90" spans="1:64" ht="36" customHeight="1" x14ac:dyDescent="0.2">
      <c r="A90" s="92">
        <v>0</v>
      </c>
      <c r="B90" s="92"/>
      <c r="C90" s="92"/>
      <c r="D90" s="92"/>
      <c r="E90" s="92"/>
      <c r="F90" s="92"/>
      <c r="G90" s="79" t="s">
        <v>88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1"/>
      <c r="Z90" s="58" t="s">
        <v>62</v>
      </c>
      <c r="AA90" s="58"/>
      <c r="AB90" s="58"/>
      <c r="AC90" s="58"/>
      <c r="AD90" s="58"/>
      <c r="AE90" s="89" t="s">
        <v>108</v>
      </c>
      <c r="AF90" s="90"/>
      <c r="AG90" s="90"/>
      <c r="AH90" s="90"/>
      <c r="AI90" s="90"/>
      <c r="AJ90" s="90"/>
      <c r="AK90" s="90"/>
      <c r="AL90" s="90"/>
      <c r="AM90" s="90"/>
      <c r="AN90" s="91"/>
      <c r="AO90" s="65"/>
      <c r="AP90" s="65"/>
      <c r="AQ90" s="65"/>
      <c r="AR90" s="65"/>
      <c r="AS90" s="65"/>
      <c r="AT90" s="65"/>
      <c r="AU90" s="65"/>
      <c r="AV90" s="65"/>
      <c r="AW90" s="66">
        <f>1+2</f>
        <v>3</v>
      </c>
      <c r="AX90" s="67"/>
      <c r="AY90" s="67"/>
      <c r="AZ90" s="67"/>
      <c r="BA90" s="67"/>
      <c r="BB90" s="67"/>
      <c r="BC90" s="67"/>
      <c r="BD90" s="68"/>
      <c r="BE90" s="94">
        <f>AO90+AW90</f>
        <v>3</v>
      </c>
      <c r="BF90" s="94"/>
      <c r="BG90" s="94"/>
      <c r="BH90" s="94"/>
      <c r="BI90" s="94"/>
      <c r="BJ90" s="94"/>
      <c r="BK90" s="94"/>
      <c r="BL90" s="94"/>
    </row>
    <row r="91" spans="1:64" ht="51.75" customHeight="1" x14ac:dyDescent="0.2">
      <c r="A91" s="92"/>
      <c r="B91" s="92"/>
      <c r="C91" s="92"/>
      <c r="D91" s="92"/>
      <c r="E91" s="92"/>
      <c r="F91" s="92"/>
      <c r="G91" s="79" t="s">
        <v>122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8" t="s">
        <v>62</v>
      </c>
      <c r="AA91" s="58"/>
      <c r="AB91" s="58"/>
      <c r="AC91" s="58"/>
      <c r="AD91" s="58"/>
      <c r="AE91" s="89" t="s">
        <v>108</v>
      </c>
      <c r="AF91" s="90"/>
      <c r="AG91" s="90"/>
      <c r="AH91" s="90"/>
      <c r="AI91" s="90"/>
      <c r="AJ91" s="90"/>
      <c r="AK91" s="90"/>
      <c r="AL91" s="90"/>
      <c r="AM91" s="90"/>
      <c r="AN91" s="91"/>
      <c r="AO91" s="65"/>
      <c r="AP91" s="65"/>
      <c r="AQ91" s="65"/>
      <c r="AR91" s="65"/>
      <c r="AS91" s="65"/>
      <c r="AT91" s="65"/>
      <c r="AU91" s="65"/>
      <c r="AV91" s="65"/>
      <c r="AW91" s="66">
        <f>1+2</f>
        <v>3</v>
      </c>
      <c r="AX91" s="67"/>
      <c r="AY91" s="67"/>
      <c r="AZ91" s="67"/>
      <c r="BA91" s="67"/>
      <c r="BB91" s="67"/>
      <c r="BC91" s="67"/>
      <c r="BD91" s="68"/>
      <c r="BE91" s="94">
        <f>AO91+AW91</f>
        <v>3</v>
      </c>
      <c r="BF91" s="94"/>
      <c r="BG91" s="94"/>
      <c r="BH91" s="94"/>
      <c r="BI91" s="94"/>
      <c r="BJ91" s="94"/>
      <c r="BK91" s="94"/>
      <c r="BL91" s="94"/>
    </row>
    <row r="92" spans="1:64" ht="21" customHeight="1" x14ac:dyDescent="0.2">
      <c r="A92" s="93">
        <v>0</v>
      </c>
      <c r="B92" s="93"/>
      <c r="C92" s="93"/>
      <c r="D92" s="93"/>
      <c r="E92" s="93"/>
      <c r="F92" s="93"/>
      <c r="G92" s="62" t="s">
        <v>66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72"/>
      <c r="AA92" s="72"/>
      <c r="AB92" s="72"/>
      <c r="AC92" s="72"/>
      <c r="AD92" s="72"/>
      <c r="AE92" s="73"/>
      <c r="AF92" s="74"/>
      <c r="AG92" s="74"/>
      <c r="AH92" s="74"/>
      <c r="AI92" s="74"/>
      <c r="AJ92" s="74"/>
      <c r="AK92" s="74"/>
      <c r="AL92" s="74"/>
      <c r="AM92" s="74"/>
      <c r="AN92" s="75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</row>
    <row r="93" spans="1:64" ht="36" customHeight="1" x14ac:dyDescent="0.2">
      <c r="A93" s="92">
        <v>0</v>
      </c>
      <c r="B93" s="92"/>
      <c r="C93" s="92"/>
      <c r="D93" s="92"/>
      <c r="E93" s="92"/>
      <c r="F93" s="92"/>
      <c r="G93" s="79" t="s">
        <v>67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1"/>
      <c r="Z93" s="58" t="s">
        <v>61</v>
      </c>
      <c r="AA93" s="58"/>
      <c r="AB93" s="58"/>
      <c r="AC93" s="58"/>
      <c r="AD93" s="58"/>
      <c r="AE93" s="89" t="s">
        <v>87</v>
      </c>
      <c r="AF93" s="90"/>
      <c r="AG93" s="90"/>
      <c r="AH93" s="90"/>
      <c r="AI93" s="90"/>
      <c r="AJ93" s="90"/>
      <c r="AK93" s="90"/>
      <c r="AL93" s="90"/>
      <c r="AM93" s="90"/>
      <c r="AN93" s="91"/>
      <c r="AO93" s="65"/>
      <c r="AP93" s="65"/>
      <c r="AQ93" s="65"/>
      <c r="AR93" s="65"/>
      <c r="AS93" s="65"/>
      <c r="AT93" s="65"/>
      <c r="AU93" s="65"/>
      <c r="AV93" s="65"/>
      <c r="AW93" s="65">
        <f>AW84/AW90</f>
        <v>1234568.3333333333</v>
      </c>
      <c r="AX93" s="65"/>
      <c r="AY93" s="65"/>
      <c r="AZ93" s="65"/>
      <c r="BA93" s="65"/>
      <c r="BB93" s="65"/>
      <c r="BC93" s="65"/>
      <c r="BD93" s="65"/>
      <c r="BE93" s="65">
        <f>AO93+AW93</f>
        <v>1234568.3333333333</v>
      </c>
      <c r="BF93" s="65"/>
      <c r="BG93" s="65"/>
      <c r="BH93" s="65"/>
      <c r="BI93" s="65"/>
      <c r="BJ93" s="65"/>
      <c r="BK93" s="65"/>
      <c r="BL93" s="65"/>
    </row>
    <row r="94" spans="1:64" ht="85.5" customHeight="1" x14ac:dyDescent="0.2">
      <c r="A94" s="92"/>
      <c r="B94" s="92"/>
      <c r="C94" s="92"/>
      <c r="D94" s="92"/>
      <c r="E94" s="92"/>
      <c r="F94" s="92"/>
      <c r="G94" s="79" t="s">
        <v>116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58" t="s">
        <v>61</v>
      </c>
      <c r="AA94" s="58"/>
      <c r="AB94" s="58"/>
      <c r="AC94" s="58"/>
      <c r="AD94" s="58"/>
      <c r="AE94" s="89" t="s">
        <v>87</v>
      </c>
      <c r="AF94" s="90"/>
      <c r="AG94" s="90"/>
      <c r="AH94" s="90"/>
      <c r="AI94" s="90"/>
      <c r="AJ94" s="90"/>
      <c r="AK94" s="90"/>
      <c r="AL94" s="90"/>
      <c r="AM94" s="90"/>
      <c r="AN94" s="91"/>
      <c r="AO94" s="65"/>
      <c r="AP94" s="65"/>
      <c r="AQ94" s="65"/>
      <c r="AR94" s="65"/>
      <c r="AS94" s="65"/>
      <c r="AT94" s="65"/>
      <c r="AU94" s="65"/>
      <c r="AV94" s="65"/>
      <c r="AW94" s="65">
        <f>AW86/AW91</f>
        <v>843075.33333333337</v>
      </c>
      <c r="AX94" s="65"/>
      <c r="AY94" s="65"/>
      <c r="AZ94" s="65"/>
      <c r="BA94" s="65"/>
      <c r="BB94" s="65"/>
      <c r="BC94" s="65"/>
      <c r="BD94" s="65"/>
      <c r="BE94" s="65">
        <f>AO94+AW94</f>
        <v>843075.33333333337</v>
      </c>
      <c r="BF94" s="65"/>
      <c r="BG94" s="65"/>
      <c r="BH94" s="65"/>
      <c r="BI94" s="65"/>
      <c r="BJ94" s="65"/>
      <c r="BK94" s="65"/>
      <c r="BL94" s="65"/>
    </row>
    <row r="95" spans="1:64" ht="19.5" customHeight="1" x14ac:dyDescent="0.2">
      <c r="A95" s="93">
        <v>0</v>
      </c>
      <c r="B95" s="93"/>
      <c r="C95" s="93"/>
      <c r="D95" s="93"/>
      <c r="E95" s="93"/>
      <c r="F95" s="93"/>
      <c r="G95" s="62" t="s">
        <v>68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4"/>
      <c r="Z95" s="72"/>
      <c r="AA95" s="72"/>
      <c r="AB95" s="72"/>
      <c r="AC95" s="72"/>
      <c r="AD95" s="72"/>
      <c r="AE95" s="73"/>
      <c r="AF95" s="74"/>
      <c r="AG95" s="74"/>
      <c r="AH95" s="74"/>
      <c r="AI95" s="74"/>
      <c r="AJ95" s="74"/>
      <c r="AK95" s="74"/>
      <c r="AL95" s="74"/>
      <c r="AM95" s="74"/>
      <c r="AN95" s="75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</row>
    <row r="96" spans="1:64" ht="51" customHeight="1" x14ac:dyDescent="0.2">
      <c r="A96" s="92">
        <v>0</v>
      </c>
      <c r="B96" s="92"/>
      <c r="C96" s="92"/>
      <c r="D96" s="92"/>
      <c r="E96" s="92"/>
      <c r="F96" s="92"/>
      <c r="G96" s="79" t="s">
        <v>70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1"/>
      <c r="Z96" s="58" t="s">
        <v>69</v>
      </c>
      <c r="AA96" s="58"/>
      <c r="AB96" s="58"/>
      <c r="AC96" s="58"/>
      <c r="AD96" s="58"/>
      <c r="AE96" s="89" t="s">
        <v>87</v>
      </c>
      <c r="AF96" s="90"/>
      <c r="AG96" s="90"/>
      <c r="AH96" s="90"/>
      <c r="AI96" s="90"/>
      <c r="AJ96" s="90"/>
      <c r="AK96" s="90"/>
      <c r="AL96" s="90"/>
      <c r="AM96" s="90"/>
      <c r="AN96" s="91"/>
      <c r="AO96" s="65"/>
      <c r="AP96" s="65"/>
      <c r="AQ96" s="65"/>
      <c r="AR96" s="65"/>
      <c r="AS96" s="65"/>
      <c r="AT96" s="65"/>
      <c r="AU96" s="65"/>
      <c r="AV96" s="65"/>
      <c r="AW96" s="65">
        <f>(AW90+AW91)/(AW87+AW88)*100</f>
        <v>85.714285714285708</v>
      </c>
      <c r="AX96" s="65"/>
      <c r="AY96" s="65"/>
      <c r="AZ96" s="65"/>
      <c r="BA96" s="65"/>
      <c r="BB96" s="65"/>
      <c r="BC96" s="65"/>
      <c r="BD96" s="65"/>
      <c r="BE96" s="65">
        <f>AO96+AW96</f>
        <v>85.714285714285708</v>
      </c>
      <c r="BF96" s="65"/>
      <c r="BG96" s="65"/>
      <c r="BH96" s="65"/>
      <c r="BI96" s="65"/>
      <c r="BJ96" s="65"/>
      <c r="BK96" s="65"/>
      <c r="BL96" s="65"/>
    </row>
    <row r="97" spans="1:64" ht="36.75" customHeight="1" x14ac:dyDescent="0.2">
      <c r="A97" s="56"/>
      <c r="B97" s="56"/>
      <c r="C97" s="56"/>
      <c r="D97" s="56"/>
      <c r="E97" s="56"/>
      <c r="F97" s="56"/>
      <c r="G97" s="61" t="s">
        <v>111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8" t="s">
        <v>69</v>
      </c>
      <c r="AA97" s="58"/>
      <c r="AB97" s="58"/>
      <c r="AC97" s="58"/>
      <c r="AD97" s="58"/>
      <c r="AE97" s="58" t="s">
        <v>87</v>
      </c>
      <c r="AF97" s="59"/>
      <c r="AG97" s="59"/>
      <c r="AH97" s="59"/>
      <c r="AI97" s="59"/>
      <c r="AJ97" s="59"/>
      <c r="AK97" s="59"/>
      <c r="AL97" s="59"/>
      <c r="AM97" s="59"/>
      <c r="AN97" s="59"/>
      <c r="AO97" s="60"/>
      <c r="AP97" s="60"/>
      <c r="AQ97" s="60"/>
      <c r="AR97" s="60"/>
      <c r="AS97" s="60"/>
      <c r="AT97" s="60"/>
      <c r="AU97" s="60"/>
      <c r="AV97" s="60"/>
      <c r="AW97" s="55">
        <v>100</v>
      </c>
      <c r="AX97" s="55"/>
      <c r="AY97" s="55"/>
      <c r="AZ97" s="55"/>
      <c r="BA97" s="55"/>
      <c r="BB97" s="55"/>
      <c r="BC97" s="55"/>
      <c r="BD97" s="55"/>
      <c r="BE97" s="55">
        <f>AO97+AW97</f>
        <v>100</v>
      </c>
      <c r="BF97" s="55"/>
      <c r="BG97" s="55"/>
      <c r="BH97" s="55"/>
      <c r="BI97" s="55"/>
      <c r="BJ97" s="55"/>
      <c r="BK97" s="55"/>
      <c r="BL97" s="55"/>
    </row>
    <row r="98" spans="1:64" ht="108" customHeight="1" x14ac:dyDescent="0.2">
      <c r="A98" s="56"/>
      <c r="B98" s="56"/>
      <c r="C98" s="56"/>
      <c r="D98" s="56"/>
      <c r="E98" s="56"/>
      <c r="F98" s="56"/>
      <c r="G98" s="57" t="s">
        <v>117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8" t="s">
        <v>69</v>
      </c>
      <c r="AA98" s="58"/>
      <c r="AB98" s="58"/>
      <c r="AC98" s="58"/>
      <c r="AD98" s="58"/>
      <c r="AE98" s="58" t="s">
        <v>87</v>
      </c>
      <c r="AF98" s="59"/>
      <c r="AG98" s="59"/>
      <c r="AH98" s="59"/>
      <c r="AI98" s="59"/>
      <c r="AJ98" s="59"/>
      <c r="AK98" s="59"/>
      <c r="AL98" s="59"/>
      <c r="AM98" s="59"/>
      <c r="AN98" s="59"/>
      <c r="AO98" s="60"/>
      <c r="AP98" s="60"/>
      <c r="AQ98" s="60"/>
      <c r="AR98" s="60"/>
      <c r="AS98" s="60"/>
      <c r="AT98" s="60"/>
      <c r="AU98" s="60"/>
      <c r="AV98" s="60"/>
      <c r="AW98" s="55">
        <f>AW91/AW88*100</f>
        <v>100</v>
      </c>
      <c r="AX98" s="55"/>
      <c r="AY98" s="55"/>
      <c r="AZ98" s="55"/>
      <c r="BA98" s="55"/>
      <c r="BB98" s="55"/>
      <c r="BC98" s="55"/>
      <c r="BD98" s="55"/>
      <c r="BE98" s="55">
        <f>AO98+AW98</f>
        <v>100</v>
      </c>
      <c r="BF98" s="55"/>
      <c r="BG98" s="55"/>
      <c r="BH98" s="55"/>
      <c r="BI98" s="55"/>
      <c r="BJ98" s="55"/>
      <c r="BK98" s="55"/>
      <c r="BL98" s="55"/>
    </row>
    <row r="99" spans="1:64" ht="20.25" customHeight="1" x14ac:dyDescent="0.2">
      <c r="A99" s="2"/>
      <c r="B99" s="2"/>
      <c r="C99" s="2"/>
      <c r="D99" s="2"/>
      <c r="E99" s="2"/>
      <c r="F99" s="2"/>
      <c r="G99" s="48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  <c r="AA99" s="50"/>
      <c r="AB99" s="50"/>
      <c r="AC99" s="50"/>
      <c r="AD99" s="50"/>
      <c r="AE99" s="50"/>
      <c r="AF99" s="51"/>
      <c r="AG99" s="51"/>
      <c r="AH99" s="51"/>
      <c r="AI99" s="51"/>
      <c r="AJ99" s="51"/>
      <c r="AK99" s="51"/>
      <c r="AL99" s="51"/>
      <c r="AM99" s="51"/>
      <c r="AN99" s="51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</row>
    <row r="100" spans="1:64" ht="38.25" customHeight="1" x14ac:dyDescent="0.2">
      <c r="A100" s="56" t="s">
        <v>22</v>
      </c>
      <c r="B100" s="56"/>
      <c r="C100" s="56"/>
      <c r="D100" s="56"/>
      <c r="E100" s="56"/>
      <c r="F100" s="56"/>
      <c r="G100" s="76" t="s">
        <v>38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8"/>
      <c r="Z100" s="56" t="s">
        <v>2</v>
      </c>
      <c r="AA100" s="56"/>
      <c r="AB100" s="56"/>
      <c r="AC100" s="56"/>
      <c r="AD100" s="56"/>
      <c r="AE100" s="56" t="s">
        <v>1</v>
      </c>
      <c r="AF100" s="56"/>
      <c r="AG100" s="56"/>
      <c r="AH100" s="56"/>
      <c r="AI100" s="56"/>
      <c r="AJ100" s="56"/>
      <c r="AK100" s="56"/>
      <c r="AL100" s="56"/>
      <c r="AM100" s="56"/>
      <c r="AN100" s="56"/>
      <c r="AO100" s="76" t="s">
        <v>23</v>
      </c>
      <c r="AP100" s="77"/>
      <c r="AQ100" s="77"/>
      <c r="AR100" s="77"/>
      <c r="AS100" s="77"/>
      <c r="AT100" s="77"/>
      <c r="AU100" s="77"/>
      <c r="AV100" s="78"/>
      <c r="AW100" s="76" t="s">
        <v>24</v>
      </c>
      <c r="AX100" s="77"/>
      <c r="AY100" s="77"/>
      <c r="AZ100" s="77"/>
      <c r="BA100" s="77"/>
      <c r="BB100" s="77"/>
      <c r="BC100" s="77"/>
      <c r="BD100" s="78"/>
      <c r="BE100" s="76" t="s">
        <v>21</v>
      </c>
      <c r="BF100" s="77"/>
      <c r="BG100" s="77"/>
      <c r="BH100" s="77"/>
      <c r="BI100" s="77"/>
      <c r="BJ100" s="77"/>
      <c r="BK100" s="77"/>
      <c r="BL100" s="78"/>
    </row>
    <row r="101" spans="1:64" ht="18" customHeight="1" x14ac:dyDescent="0.2">
      <c r="A101" s="56">
        <v>1</v>
      </c>
      <c r="B101" s="56"/>
      <c r="C101" s="56"/>
      <c r="D101" s="56"/>
      <c r="E101" s="56"/>
      <c r="F101" s="56"/>
      <c r="G101" s="76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8"/>
      <c r="Z101" s="56">
        <v>3</v>
      </c>
      <c r="AA101" s="56"/>
      <c r="AB101" s="56"/>
      <c r="AC101" s="56"/>
      <c r="AD101" s="56"/>
      <c r="AE101" s="56">
        <v>4</v>
      </c>
      <c r="AF101" s="56"/>
      <c r="AG101" s="56"/>
      <c r="AH101" s="56"/>
      <c r="AI101" s="56"/>
      <c r="AJ101" s="56"/>
      <c r="AK101" s="56"/>
      <c r="AL101" s="56"/>
      <c r="AM101" s="56"/>
      <c r="AN101" s="56"/>
      <c r="AO101" s="56">
        <v>5</v>
      </c>
      <c r="AP101" s="56"/>
      <c r="AQ101" s="56"/>
      <c r="AR101" s="56"/>
      <c r="AS101" s="56"/>
      <c r="AT101" s="56"/>
      <c r="AU101" s="56"/>
      <c r="AV101" s="56"/>
      <c r="AW101" s="56">
        <v>6</v>
      </c>
      <c r="AX101" s="56"/>
      <c r="AY101" s="56"/>
      <c r="AZ101" s="56"/>
      <c r="BA101" s="56"/>
      <c r="BB101" s="56"/>
      <c r="BC101" s="56"/>
      <c r="BD101" s="56"/>
      <c r="BE101" s="56">
        <v>7</v>
      </c>
      <c r="BF101" s="56"/>
      <c r="BG101" s="56"/>
      <c r="BH101" s="56"/>
      <c r="BI101" s="56"/>
      <c r="BJ101" s="56"/>
      <c r="BK101" s="56"/>
      <c r="BL101" s="56"/>
    </row>
    <row r="102" spans="1:64" ht="18" customHeight="1" x14ac:dyDescent="0.2">
      <c r="A102" s="162"/>
      <c r="B102" s="163"/>
      <c r="C102" s="163"/>
      <c r="D102" s="163"/>
      <c r="E102" s="163"/>
      <c r="F102" s="164"/>
      <c r="G102" s="104" t="s">
        <v>101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6"/>
      <c r="AE102" s="162"/>
      <c r="AF102" s="163"/>
      <c r="AG102" s="163"/>
      <c r="AH102" s="163"/>
      <c r="AI102" s="163"/>
      <c r="AJ102" s="163"/>
      <c r="AK102" s="163"/>
      <c r="AL102" s="163"/>
      <c r="AM102" s="163"/>
      <c r="AN102" s="164"/>
      <c r="AO102" s="176"/>
      <c r="AP102" s="177"/>
      <c r="AQ102" s="177"/>
      <c r="AR102" s="177"/>
      <c r="AS102" s="177"/>
      <c r="AT102" s="177"/>
      <c r="AU102" s="177"/>
      <c r="AV102" s="178"/>
      <c r="AW102" s="176"/>
      <c r="AX102" s="177"/>
      <c r="AY102" s="177"/>
      <c r="AZ102" s="177"/>
      <c r="BA102" s="177"/>
      <c r="BB102" s="177"/>
      <c r="BC102" s="177"/>
      <c r="BD102" s="178"/>
      <c r="BE102" s="176"/>
      <c r="BF102" s="177"/>
      <c r="BG102" s="177"/>
      <c r="BH102" s="177"/>
      <c r="BI102" s="177"/>
      <c r="BJ102" s="177"/>
      <c r="BK102" s="177"/>
      <c r="BL102" s="178"/>
    </row>
    <row r="103" spans="1:64" ht="18" customHeight="1" x14ac:dyDescent="0.2">
      <c r="A103" s="93">
        <v>0</v>
      </c>
      <c r="B103" s="93"/>
      <c r="C103" s="93"/>
      <c r="D103" s="93"/>
      <c r="E103" s="93"/>
      <c r="F103" s="93"/>
      <c r="G103" s="62" t="s">
        <v>59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2"/>
      <c r="AA103" s="72"/>
      <c r="AB103" s="72"/>
      <c r="AC103" s="72"/>
      <c r="AD103" s="72"/>
      <c r="AE103" s="96"/>
      <c r="AF103" s="96"/>
      <c r="AG103" s="96"/>
      <c r="AH103" s="96"/>
      <c r="AI103" s="96"/>
      <c r="AJ103" s="96"/>
      <c r="AK103" s="96"/>
      <c r="AL103" s="96"/>
      <c r="AM103" s="96"/>
      <c r="AN103" s="62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</row>
    <row r="104" spans="1:64" ht="36.75" customHeight="1" x14ac:dyDescent="0.2">
      <c r="A104" s="92">
        <v>0</v>
      </c>
      <c r="B104" s="92"/>
      <c r="C104" s="92"/>
      <c r="D104" s="92"/>
      <c r="E104" s="92"/>
      <c r="F104" s="92"/>
      <c r="G104" s="79" t="s">
        <v>103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58" t="s">
        <v>61</v>
      </c>
      <c r="AA104" s="58"/>
      <c r="AB104" s="58"/>
      <c r="AC104" s="58"/>
      <c r="AD104" s="58"/>
      <c r="AE104" s="89" t="s">
        <v>81</v>
      </c>
      <c r="AF104" s="90"/>
      <c r="AG104" s="90"/>
      <c r="AH104" s="90"/>
      <c r="AI104" s="90"/>
      <c r="AJ104" s="90"/>
      <c r="AK104" s="90"/>
      <c r="AL104" s="90"/>
      <c r="AM104" s="90"/>
      <c r="AN104" s="91"/>
      <c r="AO104" s="65">
        <v>150000</v>
      </c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>
        <f>AO104+AW104</f>
        <v>150000</v>
      </c>
      <c r="BF104" s="65"/>
      <c r="BG104" s="65"/>
      <c r="BH104" s="65"/>
      <c r="BI104" s="65"/>
      <c r="BJ104" s="65"/>
      <c r="BK104" s="65"/>
      <c r="BL104" s="65"/>
    </row>
    <row r="105" spans="1:64" ht="33" customHeight="1" x14ac:dyDescent="0.2">
      <c r="A105" s="92">
        <v>0</v>
      </c>
      <c r="B105" s="92"/>
      <c r="C105" s="92"/>
      <c r="D105" s="92"/>
      <c r="E105" s="92"/>
      <c r="F105" s="92"/>
      <c r="G105" s="79" t="s">
        <v>104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1"/>
      <c r="Z105" s="58" t="s">
        <v>62</v>
      </c>
      <c r="AA105" s="58"/>
      <c r="AB105" s="58"/>
      <c r="AC105" s="58"/>
      <c r="AD105" s="58"/>
      <c r="AE105" s="89" t="s">
        <v>105</v>
      </c>
      <c r="AF105" s="90"/>
      <c r="AG105" s="90"/>
      <c r="AH105" s="90"/>
      <c r="AI105" s="90"/>
      <c r="AJ105" s="90"/>
      <c r="AK105" s="90"/>
      <c r="AL105" s="90"/>
      <c r="AM105" s="90"/>
      <c r="AN105" s="91"/>
      <c r="AO105" s="172">
        <v>25</v>
      </c>
      <c r="AP105" s="172"/>
      <c r="AQ105" s="172"/>
      <c r="AR105" s="172"/>
      <c r="AS105" s="172"/>
      <c r="AT105" s="172"/>
      <c r="AU105" s="172"/>
      <c r="AV105" s="172"/>
      <c r="AW105" s="94"/>
      <c r="AX105" s="94"/>
      <c r="AY105" s="94"/>
      <c r="AZ105" s="94"/>
      <c r="BA105" s="94"/>
      <c r="BB105" s="94"/>
      <c r="BC105" s="94"/>
      <c r="BD105" s="94"/>
      <c r="BE105" s="94">
        <f t="shared" ref="BE105:BE111" si="1">AO105+AW105</f>
        <v>25</v>
      </c>
      <c r="BF105" s="94"/>
      <c r="BG105" s="94"/>
      <c r="BH105" s="94"/>
      <c r="BI105" s="94"/>
      <c r="BJ105" s="94"/>
      <c r="BK105" s="94"/>
      <c r="BL105" s="94"/>
    </row>
    <row r="106" spans="1:64" ht="20.25" customHeight="1" x14ac:dyDescent="0.2">
      <c r="A106" s="93">
        <v>0</v>
      </c>
      <c r="B106" s="93"/>
      <c r="C106" s="93"/>
      <c r="D106" s="93"/>
      <c r="E106" s="93"/>
      <c r="F106" s="93"/>
      <c r="G106" s="62" t="s">
        <v>65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4"/>
      <c r="Z106" s="72"/>
      <c r="AA106" s="72"/>
      <c r="AB106" s="72"/>
      <c r="AC106" s="72"/>
      <c r="AD106" s="72"/>
      <c r="AE106" s="73"/>
      <c r="AF106" s="74"/>
      <c r="AG106" s="74"/>
      <c r="AH106" s="74"/>
      <c r="AI106" s="74"/>
      <c r="AJ106" s="74"/>
      <c r="AK106" s="74"/>
      <c r="AL106" s="74"/>
      <c r="AM106" s="74"/>
      <c r="AN106" s="7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</row>
    <row r="107" spans="1:64" ht="33.75" customHeight="1" x14ac:dyDescent="0.2">
      <c r="A107" s="92">
        <v>0</v>
      </c>
      <c r="B107" s="92"/>
      <c r="C107" s="92"/>
      <c r="D107" s="92"/>
      <c r="E107" s="92"/>
      <c r="F107" s="92"/>
      <c r="G107" s="79" t="s">
        <v>106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1"/>
      <c r="Z107" s="58" t="s">
        <v>62</v>
      </c>
      <c r="AA107" s="58"/>
      <c r="AB107" s="58"/>
      <c r="AC107" s="58"/>
      <c r="AD107" s="58"/>
      <c r="AE107" s="89" t="s">
        <v>82</v>
      </c>
      <c r="AF107" s="90"/>
      <c r="AG107" s="90"/>
      <c r="AH107" s="90"/>
      <c r="AI107" s="90"/>
      <c r="AJ107" s="90"/>
      <c r="AK107" s="90"/>
      <c r="AL107" s="90"/>
      <c r="AM107" s="90"/>
      <c r="AN107" s="91"/>
      <c r="AO107" s="94">
        <v>15</v>
      </c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>
        <f t="shared" si="1"/>
        <v>15</v>
      </c>
      <c r="BF107" s="94"/>
      <c r="BG107" s="94"/>
      <c r="BH107" s="94"/>
      <c r="BI107" s="94"/>
      <c r="BJ107" s="94"/>
      <c r="BK107" s="94"/>
      <c r="BL107" s="94"/>
    </row>
    <row r="108" spans="1:64" ht="18.75" customHeight="1" x14ac:dyDescent="0.2">
      <c r="A108" s="93">
        <v>0</v>
      </c>
      <c r="B108" s="93"/>
      <c r="C108" s="93"/>
      <c r="D108" s="93"/>
      <c r="E108" s="93"/>
      <c r="F108" s="93"/>
      <c r="G108" s="62" t="s">
        <v>66</v>
      </c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4"/>
      <c r="Z108" s="72"/>
      <c r="AA108" s="72"/>
      <c r="AB108" s="72"/>
      <c r="AC108" s="72"/>
      <c r="AD108" s="72"/>
      <c r="AE108" s="73"/>
      <c r="AF108" s="74"/>
      <c r="AG108" s="74"/>
      <c r="AH108" s="74"/>
      <c r="AI108" s="74"/>
      <c r="AJ108" s="74"/>
      <c r="AK108" s="74"/>
      <c r="AL108" s="74"/>
      <c r="AM108" s="74"/>
      <c r="AN108" s="75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</row>
    <row r="109" spans="1:64" ht="21.75" customHeight="1" x14ac:dyDescent="0.2">
      <c r="A109" s="92">
        <v>0</v>
      </c>
      <c r="B109" s="92"/>
      <c r="C109" s="92"/>
      <c r="D109" s="92"/>
      <c r="E109" s="92"/>
      <c r="F109" s="92"/>
      <c r="G109" s="79" t="s">
        <v>107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1"/>
      <c r="Z109" s="58" t="s">
        <v>61</v>
      </c>
      <c r="AA109" s="58"/>
      <c r="AB109" s="58"/>
      <c r="AC109" s="58"/>
      <c r="AD109" s="58"/>
      <c r="AE109" s="89" t="s">
        <v>87</v>
      </c>
      <c r="AF109" s="90"/>
      <c r="AG109" s="90"/>
      <c r="AH109" s="90"/>
      <c r="AI109" s="90"/>
      <c r="AJ109" s="90"/>
      <c r="AK109" s="90"/>
      <c r="AL109" s="90"/>
      <c r="AM109" s="90"/>
      <c r="AN109" s="91"/>
      <c r="AO109" s="65">
        <f>AO104/AO107</f>
        <v>10000</v>
      </c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>
        <f t="shared" si="1"/>
        <v>10000</v>
      </c>
      <c r="BF109" s="65"/>
      <c r="BG109" s="65"/>
      <c r="BH109" s="65"/>
      <c r="BI109" s="65"/>
      <c r="BJ109" s="65"/>
      <c r="BK109" s="65"/>
      <c r="BL109" s="65"/>
    </row>
    <row r="110" spans="1:64" ht="18" customHeight="1" x14ac:dyDescent="0.2">
      <c r="A110" s="93">
        <v>0</v>
      </c>
      <c r="B110" s="93"/>
      <c r="C110" s="93"/>
      <c r="D110" s="93"/>
      <c r="E110" s="93"/>
      <c r="F110" s="93"/>
      <c r="G110" s="62" t="s">
        <v>68</v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4"/>
      <c r="Z110" s="72"/>
      <c r="AA110" s="72"/>
      <c r="AB110" s="72"/>
      <c r="AC110" s="72"/>
      <c r="AD110" s="72"/>
      <c r="AE110" s="73"/>
      <c r="AF110" s="74"/>
      <c r="AG110" s="74"/>
      <c r="AH110" s="74"/>
      <c r="AI110" s="74"/>
      <c r="AJ110" s="74"/>
      <c r="AK110" s="74"/>
      <c r="AL110" s="74"/>
      <c r="AM110" s="74"/>
      <c r="AN110" s="75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</row>
    <row r="111" spans="1:64" ht="52.5" customHeight="1" x14ac:dyDescent="0.2">
      <c r="A111" s="92">
        <v>0</v>
      </c>
      <c r="B111" s="92"/>
      <c r="C111" s="92"/>
      <c r="D111" s="92"/>
      <c r="E111" s="92"/>
      <c r="F111" s="92"/>
      <c r="G111" s="79" t="s">
        <v>109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1"/>
      <c r="Z111" s="58" t="s">
        <v>69</v>
      </c>
      <c r="AA111" s="58"/>
      <c r="AB111" s="58"/>
      <c r="AC111" s="58"/>
      <c r="AD111" s="58"/>
      <c r="AE111" s="89" t="s">
        <v>87</v>
      </c>
      <c r="AF111" s="90"/>
      <c r="AG111" s="90"/>
      <c r="AH111" s="90"/>
      <c r="AI111" s="90"/>
      <c r="AJ111" s="90"/>
      <c r="AK111" s="90"/>
      <c r="AL111" s="90"/>
      <c r="AM111" s="90"/>
      <c r="AN111" s="91"/>
      <c r="AO111" s="65">
        <f>AO107/AO105*100</f>
        <v>60</v>
      </c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>
        <f t="shared" si="1"/>
        <v>60</v>
      </c>
      <c r="BF111" s="65"/>
      <c r="BG111" s="65"/>
      <c r="BH111" s="65"/>
      <c r="BI111" s="65"/>
      <c r="BJ111" s="65"/>
      <c r="BK111" s="65"/>
      <c r="BL111" s="65"/>
    </row>
    <row r="112" spans="1:64" ht="24.75" customHeight="1" x14ac:dyDescent="0.2"/>
    <row r="113" spans="1:59" ht="31.5" customHeight="1" x14ac:dyDescent="0.25">
      <c r="A113" s="160" t="s">
        <v>96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54"/>
      <c r="X113" s="54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4"/>
      <c r="AM113" s="54"/>
      <c r="AN113" s="47"/>
      <c r="AO113" s="161" t="s">
        <v>98</v>
      </c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</row>
    <row r="114" spans="1:59" ht="21" customHeight="1" x14ac:dyDescent="0.2">
      <c r="W114" s="157" t="s">
        <v>5</v>
      </c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O114" s="156" t="s">
        <v>97</v>
      </c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</row>
    <row r="115" spans="1:59" ht="15.75" customHeight="1" x14ac:dyDescent="0.2">
      <c r="A115" s="170" t="s">
        <v>3</v>
      </c>
      <c r="B115" s="170"/>
      <c r="C115" s="170"/>
      <c r="D115" s="170"/>
      <c r="E115" s="170"/>
      <c r="F115" s="170"/>
    </row>
    <row r="116" spans="1:59" ht="18.75" customHeight="1" x14ac:dyDescent="0.25">
      <c r="A116" s="158" t="s">
        <v>73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59" ht="15" x14ac:dyDescent="0.25">
      <c r="A117" s="159" t="s">
        <v>41</v>
      </c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</row>
    <row r="118" spans="1:59" ht="10.5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</row>
    <row r="119" spans="1:59" ht="33.75" customHeight="1" x14ac:dyDescent="0.25">
      <c r="A119" s="168" t="s">
        <v>120</v>
      </c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7"/>
      <c r="AO119" s="161" t="s">
        <v>121</v>
      </c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</row>
    <row r="120" spans="1:59" x14ac:dyDescent="0.2">
      <c r="W120" s="157" t="s">
        <v>5</v>
      </c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O120" s="156" t="s">
        <v>97</v>
      </c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</row>
    <row r="121" spans="1:59" ht="16.5" customHeight="1" x14ac:dyDescent="0.25">
      <c r="A121" s="166">
        <f>AO7</f>
        <v>45149</v>
      </c>
      <c r="B121" s="167"/>
      <c r="C121" s="167"/>
      <c r="D121" s="167"/>
      <c r="E121" s="167"/>
      <c r="F121" s="167"/>
      <c r="G121" s="167"/>
      <c r="H121" s="167"/>
    </row>
    <row r="122" spans="1:59" x14ac:dyDescent="0.2">
      <c r="A122" s="157" t="s">
        <v>39</v>
      </c>
      <c r="B122" s="157"/>
      <c r="C122" s="157"/>
      <c r="D122" s="157"/>
      <c r="E122" s="157"/>
      <c r="F122" s="157"/>
      <c r="G122" s="157"/>
      <c r="H122" s="157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59" x14ac:dyDescent="0.2">
      <c r="A123" s="23" t="s">
        <v>40</v>
      </c>
    </row>
    <row r="127" spans="1:59" x14ac:dyDescent="0.2">
      <c r="AP127" s="1" t="s">
        <v>72</v>
      </c>
    </row>
  </sheetData>
  <mergeCells count="452">
    <mergeCell ref="Z94:AD94"/>
    <mergeCell ref="AE94:AN94"/>
    <mergeCell ref="AO94:AV94"/>
    <mergeCell ref="BE94:BL94"/>
    <mergeCell ref="AW94:BD94"/>
    <mergeCell ref="G94:Y94"/>
    <mergeCell ref="Z91:AD91"/>
    <mergeCell ref="AE91:AN91"/>
    <mergeCell ref="AO91:AV91"/>
    <mergeCell ref="BE91:BL91"/>
    <mergeCell ref="AW91:BD91"/>
    <mergeCell ref="AW88:BD88"/>
    <mergeCell ref="AO89:AV89"/>
    <mergeCell ref="Z86:AD86"/>
    <mergeCell ref="AE86:AN86"/>
    <mergeCell ref="AO86:AV86"/>
    <mergeCell ref="AW86:BD86"/>
    <mergeCell ref="BE86:BL86"/>
    <mergeCell ref="Z88:AD88"/>
    <mergeCell ref="AE88:AN88"/>
    <mergeCell ref="AO88:AV88"/>
    <mergeCell ref="BE88:BL88"/>
    <mergeCell ref="AW87:BD87"/>
    <mergeCell ref="A86:F86"/>
    <mergeCell ref="G88:Y88"/>
    <mergeCell ref="A88:F88"/>
    <mergeCell ref="A91:F91"/>
    <mergeCell ref="G91:Y91"/>
    <mergeCell ref="A94:F94"/>
    <mergeCell ref="G86:Y86"/>
    <mergeCell ref="A87:F87"/>
    <mergeCell ref="A92:F92"/>
    <mergeCell ref="A93:F93"/>
    <mergeCell ref="A83:F83"/>
    <mergeCell ref="G83:Y83"/>
    <mergeCell ref="Z83:AD83"/>
    <mergeCell ref="AE83:AN83"/>
    <mergeCell ref="AO83:AV83"/>
    <mergeCell ref="AR55:AY55"/>
    <mergeCell ref="AO67:AV67"/>
    <mergeCell ref="D59:AA59"/>
    <mergeCell ref="AR58:AY58"/>
    <mergeCell ref="AW72:BD72"/>
    <mergeCell ref="BE85:BL85"/>
    <mergeCell ref="AW83:BD83"/>
    <mergeCell ref="BE83:BL83"/>
    <mergeCell ref="AC51:AJ51"/>
    <mergeCell ref="AK51:AR51"/>
    <mergeCell ref="AS51:AZ51"/>
    <mergeCell ref="AB58:AI58"/>
    <mergeCell ref="AO64:AV64"/>
    <mergeCell ref="AR61:AY61"/>
    <mergeCell ref="AO72:AV72"/>
    <mergeCell ref="BE110:BL110"/>
    <mergeCell ref="A109:F109"/>
    <mergeCell ref="G109:Y109"/>
    <mergeCell ref="BE111:BL111"/>
    <mergeCell ref="A111:F111"/>
    <mergeCell ref="G111:Y111"/>
    <mergeCell ref="Z111:AD111"/>
    <mergeCell ref="AE111:AN111"/>
    <mergeCell ref="AO111:AV111"/>
    <mergeCell ref="AW111:BD111"/>
    <mergeCell ref="A110:F110"/>
    <mergeCell ref="G110:Y110"/>
    <mergeCell ref="Z110:AD110"/>
    <mergeCell ref="AE110:AN110"/>
    <mergeCell ref="AO110:AV110"/>
    <mergeCell ref="AW110:BD110"/>
    <mergeCell ref="Z109:AD109"/>
    <mergeCell ref="AE109:AN109"/>
    <mergeCell ref="AO109:AV109"/>
    <mergeCell ref="AW109:BD109"/>
    <mergeCell ref="BE107:BL107"/>
    <mergeCell ref="BE108:BL108"/>
    <mergeCell ref="BE109:BL109"/>
    <mergeCell ref="AW107:BD107"/>
    <mergeCell ref="A108:F108"/>
    <mergeCell ref="G108:Y108"/>
    <mergeCell ref="Z108:AD108"/>
    <mergeCell ref="AE108:AN108"/>
    <mergeCell ref="AO108:AV108"/>
    <mergeCell ref="AW108:BD108"/>
    <mergeCell ref="G105:Y105"/>
    <mergeCell ref="A107:F107"/>
    <mergeCell ref="G107:Y107"/>
    <mergeCell ref="Z107:AD107"/>
    <mergeCell ref="AE107:AN107"/>
    <mergeCell ref="AO107:AV107"/>
    <mergeCell ref="AO103:AV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BE104:BL104"/>
    <mergeCell ref="BE103:BL103"/>
    <mergeCell ref="A104:F104"/>
    <mergeCell ref="G104:Y104"/>
    <mergeCell ref="Z104:AD104"/>
    <mergeCell ref="AE104:AN104"/>
    <mergeCell ref="AO104:AV104"/>
    <mergeCell ref="G103:Y103"/>
    <mergeCell ref="Z103:AD103"/>
    <mergeCell ref="AE103:AN103"/>
    <mergeCell ref="AE102:AN102"/>
    <mergeCell ref="AO102:AV102"/>
    <mergeCell ref="AW102:BD102"/>
    <mergeCell ref="BE102:BL102"/>
    <mergeCell ref="AW103:BD103"/>
    <mergeCell ref="Z105:AD105"/>
    <mergeCell ref="AE105:AN105"/>
    <mergeCell ref="AO105:AV105"/>
    <mergeCell ref="AW105:BD105"/>
    <mergeCell ref="AW104:BD104"/>
    <mergeCell ref="A100:F100"/>
    <mergeCell ref="G100:Y100"/>
    <mergeCell ref="AE100:AN100"/>
    <mergeCell ref="AO100:AV100"/>
    <mergeCell ref="AW100:BD100"/>
    <mergeCell ref="BE100:BL100"/>
    <mergeCell ref="G41:BL41"/>
    <mergeCell ref="A50:C50"/>
    <mergeCell ref="D50:AB50"/>
    <mergeCell ref="AC50:AJ50"/>
    <mergeCell ref="AK50:AR50"/>
    <mergeCell ref="AS50:AZ50"/>
    <mergeCell ref="AS45:AZ46"/>
    <mergeCell ref="D45:AB46"/>
    <mergeCell ref="AC45:AJ46"/>
    <mergeCell ref="AK45:AR46"/>
    <mergeCell ref="AE73:AN73"/>
    <mergeCell ref="Z72:AD72"/>
    <mergeCell ref="AE72:AN72"/>
    <mergeCell ref="Z73:AD73"/>
    <mergeCell ref="AE71:AN71"/>
    <mergeCell ref="AE70:AN70"/>
    <mergeCell ref="Z71:AD71"/>
    <mergeCell ref="AO68:AV68"/>
    <mergeCell ref="AW68:BD68"/>
    <mergeCell ref="AO69:AV69"/>
    <mergeCell ref="AW70:BD70"/>
    <mergeCell ref="BE71:BL71"/>
    <mergeCell ref="BE70:BL70"/>
    <mergeCell ref="AO70:AV70"/>
    <mergeCell ref="BE69:BL69"/>
    <mergeCell ref="AW69:BD69"/>
    <mergeCell ref="AE64:AN64"/>
    <mergeCell ref="AO66:AV66"/>
    <mergeCell ref="AW64:BD64"/>
    <mergeCell ref="AW66:BD66"/>
    <mergeCell ref="BE67:BL67"/>
    <mergeCell ref="G68:AN68"/>
    <mergeCell ref="AW67:BD67"/>
    <mergeCell ref="BE68:BL68"/>
    <mergeCell ref="A56:C57"/>
    <mergeCell ref="A63:BL63"/>
    <mergeCell ref="A60:C60"/>
    <mergeCell ref="AJ60:AQ60"/>
    <mergeCell ref="A122:H122"/>
    <mergeCell ref="A121:H121"/>
    <mergeCell ref="A119:V119"/>
    <mergeCell ref="A115:F115"/>
    <mergeCell ref="Z100:AD100"/>
    <mergeCell ref="BE72:BL72"/>
    <mergeCell ref="A101:F101"/>
    <mergeCell ref="G101:Y101"/>
    <mergeCell ref="A102:F102"/>
    <mergeCell ref="G102:AD102"/>
    <mergeCell ref="Z101:AD101"/>
    <mergeCell ref="AO119:BG119"/>
    <mergeCell ref="AE101:AN101"/>
    <mergeCell ref="AO101:AV101"/>
    <mergeCell ref="AW101:BD101"/>
    <mergeCell ref="BE101:BL101"/>
    <mergeCell ref="AO120:BG120"/>
    <mergeCell ref="W120:AM120"/>
    <mergeCell ref="A116:V116"/>
    <mergeCell ref="A117:V117"/>
    <mergeCell ref="A113:V113"/>
    <mergeCell ref="W114:AM114"/>
    <mergeCell ref="AO113:BG113"/>
    <mergeCell ref="AO114:BG114"/>
    <mergeCell ref="W119:AM119"/>
    <mergeCell ref="BE66:BL66"/>
    <mergeCell ref="BE64:BL64"/>
    <mergeCell ref="G64:Y64"/>
    <mergeCell ref="Z64:AD64"/>
    <mergeCell ref="G66:Y66"/>
    <mergeCell ref="A103:F103"/>
    <mergeCell ref="A66:F66"/>
    <mergeCell ref="A67:F67"/>
    <mergeCell ref="G67:Y67"/>
    <mergeCell ref="Z67:AD67"/>
    <mergeCell ref="AR56:AY57"/>
    <mergeCell ref="D61:AA61"/>
    <mergeCell ref="AE67:AN67"/>
    <mergeCell ref="A58:C58"/>
    <mergeCell ref="AJ58:AQ58"/>
    <mergeCell ref="AB60:AI60"/>
    <mergeCell ref="Z66:AD66"/>
    <mergeCell ref="AE66:AN66"/>
    <mergeCell ref="AJ59:AQ59"/>
    <mergeCell ref="AR59:AY59"/>
    <mergeCell ref="D58:AA58"/>
    <mergeCell ref="AB61:AI61"/>
    <mergeCell ref="AW71:BD71"/>
    <mergeCell ref="A70:F70"/>
    <mergeCell ref="G70:Y70"/>
    <mergeCell ref="Z70:AD70"/>
    <mergeCell ref="A64:F64"/>
    <mergeCell ref="A61:C61"/>
    <mergeCell ref="AE69:AN69"/>
    <mergeCell ref="AO71:AV71"/>
    <mergeCell ref="AO1:BL1"/>
    <mergeCell ref="AO2:BL2"/>
    <mergeCell ref="AO6:BF6"/>
    <mergeCell ref="AO4:BL4"/>
    <mergeCell ref="AO5:BL5"/>
    <mergeCell ref="AO3:BL3"/>
    <mergeCell ref="A59:C59"/>
    <mergeCell ref="A31:F31"/>
    <mergeCell ref="AJ61:AQ61"/>
    <mergeCell ref="G31:BL31"/>
    <mergeCell ref="D49:AB49"/>
    <mergeCell ref="D60:AA60"/>
    <mergeCell ref="AB59:AI59"/>
    <mergeCell ref="A38:F38"/>
    <mergeCell ref="AS44:AZ44"/>
    <mergeCell ref="G37:BL37"/>
    <mergeCell ref="A10:BL10"/>
    <mergeCell ref="A36:BL36"/>
    <mergeCell ref="AU17:BB17"/>
    <mergeCell ref="AU14:BB14"/>
    <mergeCell ref="BE20:BL20"/>
    <mergeCell ref="B19:L19"/>
    <mergeCell ref="N19:Y19"/>
    <mergeCell ref="AA19:AI19"/>
    <mergeCell ref="G30:BL30"/>
    <mergeCell ref="A33:BL33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B17:L17"/>
    <mergeCell ref="A34:BL34"/>
    <mergeCell ref="B16:L16"/>
    <mergeCell ref="AS22:BC22"/>
    <mergeCell ref="BD22:BL22"/>
    <mergeCell ref="G29:BL29"/>
    <mergeCell ref="A25:BL25"/>
    <mergeCell ref="AA20:AI20"/>
    <mergeCell ref="D51:AB51"/>
    <mergeCell ref="A51:C51"/>
    <mergeCell ref="A43:AZ43"/>
    <mergeCell ref="AK52:AR52"/>
    <mergeCell ref="AC52:AJ52"/>
    <mergeCell ref="AS52:AZ52"/>
    <mergeCell ref="A45:C46"/>
    <mergeCell ref="AS47:AZ47"/>
    <mergeCell ref="D47:AB47"/>
    <mergeCell ref="AC47:AJ47"/>
    <mergeCell ref="A54:BL54"/>
    <mergeCell ref="AC48:AJ48"/>
    <mergeCell ref="D52:AB52"/>
    <mergeCell ref="D56:AA57"/>
    <mergeCell ref="AB56:AI57"/>
    <mergeCell ref="AJ56:AQ57"/>
    <mergeCell ref="A52:C52"/>
    <mergeCell ref="AS49:AZ49"/>
    <mergeCell ref="A48:C48"/>
    <mergeCell ref="AK48:AR48"/>
    <mergeCell ref="A11:BL11"/>
    <mergeCell ref="B13:L13"/>
    <mergeCell ref="B14:L14"/>
    <mergeCell ref="AU13:BB13"/>
    <mergeCell ref="N13:AS13"/>
    <mergeCell ref="A26:BL26"/>
    <mergeCell ref="N14:AS14"/>
    <mergeCell ref="N17:AS17"/>
    <mergeCell ref="I23:S23"/>
    <mergeCell ref="N16:AS16"/>
    <mergeCell ref="T23:W23"/>
    <mergeCell ref="A39:F39"/>
    <mergeCell ref="AK19:BC19"/>
    <mergeCell ref="AK20:BC20"/>
    <mergeCell ref="A37:F37"/>
    <mergeCell ref="G40:BL40"/>
    <mergeCell ref="A29:F29"/>
    <mergeCell ref="A30:F30"/>
    <mergeCell ref="BE19:BL19"/>
    <mergeCell ref="G38:BL38"/>
    <mergeCell ref="D48:AB48"/>
    <mergeCell ref="AK47:AR47"/>
    <mergeCell ref="A47:C47"/>
    <mergeCell ref="A41:F41"/>
    <mergeCell ref="G39:BL39"/>
    <mergeCell ref="AC49:AJ49"/>
    <mergeCell ref="A49:C49"/>
    <mergeCell ref="AK49:AR49"/>
    <mergeCell ref="A40:F40"/>
    <mergeCell ref="AS48:AZ48"/>
    <mergeCell ref="A69:F69"/>
    <mergeCell ref="G69:Y69"/>
    <mergeCell ref="Z69:AD69"/>
    <mergeCell ref="A68:F68"/>
    <mergeCell ref="A73:F73"/>
    <mergeCell ref="G73:Y73"/>
    <mergeCell ref="A72:F72"/>
    <mergeCell ref="G72:Y72"/>
    <mergeCell ref="A71:F71"/>
    <mergeCell ref="G71:Y71"/>
    <mergeCell ref="BE73:BL73"/>
    <mergeCell ref="AW73:BD73"/>
    <mergeCell ref="BE75:BL75"/>
    <mergeCell ref="BE74:BL74"/>
    <mergeCell ref="AW75:BD75"/>
    <mergeCell ref="AW74:BD74"/>
    <mergeCell ref="A77:F77"/>
    <mergeCell ref="G77:Y77"/>
    <mergeCell ref="AE74:AN74"/>
    <mergeCell ref="Z77:AD77"/>
    <mergeCell ref="AE77:AN77"/>
    <mergeCell ref="A75:F75"/>
    <mergeCell ref="Z75:AD75"/>
    <mergeCell ref="AE75:AN75"/>
    <mergeCell ref="A76:F76"/>
    <mergeCell ref="A74:F74"/>
    <mergeCell ref="BE76:BL76"/>
    <mergeCell ref="BE77:BL77"/>
    <mergeCell ref="AW76:BD76"/>
    <mergeCell ref="AW77:BD77"/>
    <mergeCell ref="AO77:AV77"/>
    <mergeCell ref="AO76:AV76"/>
    <mergeCell ref="BE79:BL79"/>
    <mergeCell ref="AW79:BD79"/>
    <mergeCell ref="A79:F79"/>
    <mergeCell ref="G79:Y79"/>
    <mergeCell ref="A81:F81"/>
    <mergeCell ref="A80:F80"/>
    <mergeCell ref="G80:Y80"/>
    <mergeCell ref="Z79:AD79"/>
    <mergeCell ref="G81:AD81"/>
    <mergeCell ref="Z80:AD80"/>
    <mergeCell ref="AO82:AV82"/>
    <mergeCell ref="AW82:BD82"/>
    <mergeCell ref="Z87:AD87"/>
    <mergeCell ref="AW84:BD84"/>
    <mergeCell ref="G85:Y85"/>
    <mergeCell ref="A82:F82"/>
    <mergeCell ref="G82:Y82"/>
    <mergeCell ref="AE85:AN85"/>
    <mergeCell ref="AO85:AV85"/>
    <mergeCell ref="AW85:BD85"/>
    <mergeCell ref="Z82:AD82"/>
    <mergeCell ref="AE82:AN82"/>
    <mergeCell ref="AO87:AV87"/>
    <mergeCell ref="Z89:AD89"/>
    <mergeCell ref="AE89:AN89"/>
    <mergeCell ref="A85:F85"/>
    <mergeCell ref="Z85:AD85"/>
    <mergeCell ref="A84:F84"/>
    <mergeCell ref="Z84:AD84"/>
    <mergeCell ref="G84:Y84"/>
    <mergeCell ref="AO81:AV81"/>
    <mergeCell ref="AE80:AN80"/>
    <mergeCell ref="AW89:BD89"/>
    <mergeCell ref="BE89:BL89"/>
    <mergeCell ref="A90:F90"/>
    <mergeCell ref="G90:Y90"/>
    <mergeCell ref="Z90:AD90"/>
    <mergeCell ref="AE90:AN90"/>
    <mergeCell ref="A89:F89"/>
    <mergeCell ref="G89:Y89"/>
    <mergeCell ref="Z92:AD92"/>
    <mergeCell ref="AE92:AN92"/>
    <mergeCell ref="AO92:AV92"/>
    <mergeCell ref="AW92:BD92"/>
    <mergeCell ref="AW93:BD93"/>
    <mergeCell ref="G92:Y92"/>
    <mergeCell ref="Z93:AD93"/>
    <mergeCell ref="G93:Y93"/>
    <mergeCell ref="Z95:AD95"/>
    <mergeCell ref="AE95:AN95"/>
    <mergeCell ref="AO95:AV95"/>
    <mergeCell ref="BE90:BL90"/>
    <mergeCell ref="AW95:BD95"/>
    <mergeCell ref="AE93:AN93"/>
    <mergeCell ref="AO90:AV90"/>
    <mergeCell ref="AO93:AV93"/>
    <mergeCell ref="BE93:BL93"/>
    <mergeCell ref="BE92:BL92"/>
    <mergeCell ref="AO96:AV96"/>
    <mergeCell ref="AW96:BD96"/>
    <mergeCell ref="BE96:BL96"/>
    <mergeCell ref="BE95:BL95"/>
    <mergeCell ref="A96:F96"/>
    <mergeCell ref="G96:Y96"/>
    <mergeCell ref="Z96:AD96"/>
    <mergeCell ref="AE96:AN96"/>
    <mergeCell ref="A95:F95"/>
    <mergeCell ref="G95:Y95"/>
    <mergeCell ref="AW80:BD80"/>
    <mergeCell ref="BE84:BL84"/>
    <mergeCell ref="BE87:BL87"/>
    <mergeCell ref="G87:Y87"/>
    <mergeCell ref="AE87:AN87"/>
    <mergeCell ref="AE84:AN84"/>
    <mergeCell ref="BE80:BL80"/>
    <mergeCell ref="BE82:BL82"/>
    <mergeCell ref="BE81:BL81"/>
    <mergeCell ref="AE81:AN81"/>
    <mergeCell ref="AO74:AV74"/>
    <mergeCell ref="AO75:AV75"/>
    <mergeCell ref="Z74:AD74"/>
    <mergeCell ref="AO80:AV80"/>
    <mergeCell ref="AE79:AN79"/>
    <mergeCell ref="AO79:AV79"/>
    <mergeCell ref="G74:Y74"/>
    <mergeCell ref="AR60:AY60"/>
    <mergeCell ref="AW90:BD90"/>
    <mergeCell ref="AO84:AV84"/>
    <mergeCell ref="G76:Y76"/>
    <mergeCell ref="Z76:AD76"/>
    <mergeCell ref="AE76:AN76"/>
    <mergeCell ref="AW81:BD81"/>
    <mergeCell ref="G75:Y75"/>
    <mergeCell ref="AO73:AV73"/>
    <mergeCell ref="BE97:BL97"/>
    <mergeCell ref="A97:F97"/>
    <mergeCell ref="G97:Y97"/>
    <mergeCell ref="Z97:AD97"/>
    <mergeCell ref="AE97:AN97"/>
    <mergeCell ref="AO97:AV97"/>
    <mergeCell ref="AW97:BD97"/>
    <mergeCell ref="BE98:BL98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70:L70">
    <cfRule type="cellIs" dxfId="13" priority="31" stopIfTrue="1" operator="equal">
      <formula>$G69</formula>
    </cfRule>
  </conditionalFormatting>
  <conditionalFormatting sqref="G110:L110 G108:L108 H106:L106 G95:L95 G92:L92 G93:G94 G90:G91 H82:L82 G77 G76:L76 H74:L74 G73:G75 G72:L72 G71 G69:L69 G96:G111 G82:G88 G39 D48 D51">
    <cfRule type="cellIs" dxfId="12" priority="32" stopIfTrue="1" operator="equal">
      <formula>#REF!</formula>
    </cfRule>
  </conditionalFormatting>
  <conditionalFormatting sqref="B82:F83 B87:F96 A83:F83 A82:A96 A88:F88 A91:F91 A94:F94 A69:F77 A97:F111">
    <cfRule type="cellIs" dxfId="11" priority="33" stopIfTrue="1" operator="equal">
      <formula>0</formula>
    </cfRule>
  </conditionalFormatting>
  <conditionalFormatting sqref="D49:D51 G40:G41">
    <cfRule type="cellIs" dxfId="10" priority="34" stopIfTrue="1" operator="equal">
      <formula>#REF!</formula>
    </cfRule>
  </conditionalFormatting>
  <conditionalFormatting sqref="D52:I52">
    <cfRule type="cellIs" dxfId="9" priority="37" stopIfTrue="1" operator="equal">
      <formula>$D48</formula>
    </cfRule>
  </conditionalFormatting>
  <conditionalFormatting sqref="G89:L89">
    <cfRule type="cellIs" dxfId="8" priority="46" stopIfTrue="1" operator="equal">
      <formula>$G84</formula>
    </cfRule>
  </conditionalFormatting>
  <conditionalFormatting sqref="G107 G109 G111">
    <cfRule type="cellIs" dxfId="7" priority="15" stopIfTrue="1" operator="equal">
      <formula>$G106</formula>
    </cfRule>
  </conditionalFormatting>
  <conditionalFormatting sqref="G103:L103">
    <cfRule type="cellIs" dxfId="6" priority="12" stopIfTrue="1" operator="equal">
      <formula>#REF!</formula>
    </cfRule>
  </conditionalFormatting>
  <conditionalFormatting sqref="G97:G98">
    <cfRule type="cellIs" dxfId="5" priority="9" stopIfTrue="1" operator="equal">
      <formula>$G95</formula>
    </cfRule>
  </conditionalFormatting>
  <conditionalFormatting sqref="D51">
    <cfRule type="cellIs" dxfId="4" priority="5" stopIfTrue="1" operator="equal">
      <formula>$D50</formula>
    </cfRule>
  </conditionalFormatting>
  <conditionalFormatting sqref="G83:L83">
    <cfRule type="cellIs" dxfId="3" priority="4" stopIfTrue="1" operator="equal">
      <formula>$G82</formula>
    </cfRule>
  </conditionalFormatting>
  <conditionalFormatting sqref="G88">
    <cfRule type="cellIs" dxfId="2" priority="3" stopIfTrue="1" operator="equal">
      <formula>$G87</formula>
    </cfRule>
  </conditionalFormatting>
  <conditionalFormatting sqref="G91">
    <cfRule type="cellIs" dxfId="1" priority="2" stopIfTrue="1" operator="equal">
      <formula>$G90</formula>
    </cfRule>
  </conditionalFormatting>
  <conditionalFormatting sqref="G94">
    <cfRule type="cellIs" dxfId="0" priority="1" stopIfTrue="1" operator="equal">
      <formula>$G93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4" manualBreakCount="4">
    <brk id="35" max="64" man="1"/>
    <brk id="70" max="64" man="1"/>
    <brk id="88" max="64" man="1"/>
    <brk id="10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2023-08-09T13:49:05Z</cp:lastPrinted>
  <dcterms:created xsi:type="dcterms:W3CDTF">2016-08-15T09:54:21Z</dcterms:created>
  <dcterms:modified xsi:type="dcterms:W3CDTF">2023-08-21T12:38:07Z</dcterms:modified>
</cp:coreProperties>
</file>