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и УЖПМ\"/>
    </mc:Choice>
  </mc:AlternateContent>
  <bookViews>
    <workbookView xWindow="0" yWindow="0" windowWidth="28800" windowHeight="12435"/>
  </bookViews>
  <sheets>
    <sheet name="1217670" sheetId="2" r:id="rId1"/>
  </sheets>
  <definedNames>
    <definedName name="_xlnm.Print_Area" localSheetId="0">'1217670'!$A$1:$BM$116</definedName>
  </definedNames>
  <calcPr calcId="152511"/>
</workbook>
</file>

<file path=xl/calcChain.xml><?xml version="1.0" encoding="utf-8"?>
<calcChain xmlns="http://schemas.openxmlformats.org/spreadsheetml/2006/main">
  <c r="AW76" i="2" l="1"/>
  <c r="BE76" i="2" s="1"/>
  <c r="BE97" i="2"/>
  <c r="AB65" i="2"/>
  <c r="AW93" i="2"/>
  <c r="AW100" i="2" s="1"/>
  <c r="BE100" i="2" s="1"/>
  <c r="AW80" i="2"/>
  <c r="BE80" i="2"/>
  <c r="AS49" i="2"/>
  <c r="AK53" i="2"/>
  <c r="AJ66" i="2" s="1"/>
  <c r="AR66" i="2" s="1"/>
  <c r="AS56" i="2"/>
  <c r="AW94" i="2"/>
  <c r="AW92" i="2"/>
  <c r="BE92" i="2" s="1"/>
  <c r="AW91" i="2"/>
  <c r="AW90" i="2" s="1"/>
  <c r="BE96" i="2"/>
  <c r="BE81" i="2"/>
  <c r="AW77" i="2"/>
  <c r="AW85" i="2" s="1"/>
  <c r="BE85" i="2" s="1"/>
  <c r="AS54" i="2"/>
  <c r="AS55" i="2"/>
  <c r="AK48" i="2"/>
  <c r="AS48" i="2" s="1"/>
  <c r="AS50" i="2"/>
  <c r="AS51" i="2"/>
  <c r="AS52" i="2"/>
  <c r="AB66" i="2"/>
  <c r="AB67" i="2"/>
  <c r="BE75" i="2"/>
  <c r="BE79" i="2"/>
  <c r="AW83" i="2"/>
  <c r="BE83" i="2"/>
  <c r="A114" i="2"/>
  <c r="BE94" i="2"/>
  <c r="AS57" i="2"/>
  <c r="BE77" i="2"/>
  <c r="AW102" i="2" l="1"/>
  <c r="BE102" i="2" s="1"/>
  <c r="BE90" i="2"/>
  <c r="AK47" i="2"/>
  <c r="AW84" i="2"/>
  <c r="BE84" i="2" s="1"/>
  <c r="BE91" i="2"/>
  <c r="BE93" i="2"/>
  <c r="AS53" i="2"/>
  <c r="AW99" i="2"/>
  <c r="BE99" i="2" s="1"/>
  <c r="AW74" i="2"/>
  <c r="AK58" i="2" l="1"/>
  <c r="AS47" i="2"/>
  <c r="AJ65" i="2"/>
  <c r="BE74" i="2"/>
  <c r="AW87" i="2"/>
  <c r="BE87" i="2" s="1"/>
  <c r="AJ67" i="2" l="1"/>
  <c r="AR67" i="2" s="1"/>
  <c r="AR65" i="2"/>
  <c r="I23" i="2"/>
  <c r="U22" i="2" s="1"/>
  <c r="AS58" i="2"/>
</calcChain>
</file>

<file path=xl/sharedStrings.xml><?xml version="1.0" encoding="utf-8"?>
<sst xmlns="http://schemas.openxmlformats.org/spreadsheetml/2006/main" count="177" uniqueCount="116">
  <si>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</si>
  <si>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</si>
  <si>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</si>
  <si>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</si>
  <si>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</si>
  <si>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</si>
  <si>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</si>
  <si>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</si>
  <si>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</si>
  <si>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</si>
  <si>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</si>
  <si>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</si>
  <si>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</si>
  <si>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</si>
  <si>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</si>
  <si>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</si>
  <si>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</si>
  <si>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</si>
  <si>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</si>
  <si>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</si>
  <si>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</si>
  <si>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</si>
  <si>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</si>
  <si>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</si>
  <si>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</si>
  <si>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</si>
  <si>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</si>
  <si>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</si>
  <si>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</si>
  <si>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</si>
  <si>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</si>
  <si>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</si>
  <si>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</si>
  <si>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</si>
  <si>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</si>
  <si>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</si>
  <si>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</si>
  <si>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</si>
  <si>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</si>
  <si>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</si>
  <si>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</si>
  <si>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</si>
  <si>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</si>
  <si>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</si>
  <si>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</si>
  <si>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</si>
  <si>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</si>
  <si>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</si>
  <si>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</si>
  <si>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</si>
  <si>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</si>
  <si>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</si>
  <si>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</si>
  <si>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</si>
  <si>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</si>
  <si>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</si>
  <si>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</si>
  <si>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1200000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</si>
  <si>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</si>
  <si>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</si>
  <si>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</si>
  <si>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</si>
  <si>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</si>
  <si>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</si>
  <si>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розрахунково</t>
  </si>
  <si>
    <t>Наказ</t>
  </si>
  <si>
    <t>друк</t>
  </si>
  <si>
    <t>бюджетної програми місцевого бюджету на 2023  рік</t>
  </si>
  <si>
    <t xml:space="preserve">Внески до статутного капіталу суб’єктів господарювання </t>
  </si>
  <si>
    <t>0490</t>
  </si>
  <si>
    <t>локальний кошторис</t>
  </si>
  <si>
    <t xml:space="preserve">співвідношення суми поповнення статутного капіталу до розміру статутного капіталу на початок року </t>
  </si>
  <si>
    <t>рази</t>
  </si>
  <si>
    <t>обсяг видатків на капітальний ремонт - встановлення вузлів обліку холодної води в с. Богданівці</t>
  </si>
  <si>
    <t xml:space="preserve">кількість вузлів обліку холодної води, які планується встановити </t>
  </si>
  <si>
    <t>Підтримка підприємств  комунальної форми власності</t>
  </si>
  <si>
    <t>Створення умов для сталого функціонування комунальних підприємств та надання послуг населенню</t>
  </si>
  <si>
    <t>Завдання 1. Поповнення статутного капіталу для функціонування комунального підприємства "Елеватор"</t>
  </si>
  <si>
    <t>Внески до статутного капіталу комунального підприємства "Елеватор"</t>
  </si>
  <si>
    <t>Капітальний ремонт - встановлення вузлів обліку холодної води в с. Богданівці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</si>
  <si>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</si>
  <si>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 xml:space="preserve">Наталія ВІТКОВСЬКА </t>
  </si>
  <si>
    <t>(Власне ім'я, ПРІЗВИЩЕ)</t>
  </si>
  <si>
    <t>середні витрати на встановлення 1 вузла обліку холодної води</t>
  </si>
  <si>
    <t>обсяг видатків на придбання обладнання для господарської діяльності</t>
  </si>
  <si>
    <t xml:space="preserve">обсяг видатків на капітальний ремонт приміщення </t>
  </si>
  <si>
    <t>Внески до статутного капіталу комунального підприємства "Агенція муніципальної нерухомості"</t>
  </si>
  <si>
    <t>Завдання 2. Поповнення статутного капіталу для функціонування комунального підприємства "Агенція муніципальної нерухомості"</t>
  </si>
  <si>
    <t>кількість обладнання для господарської діяльності, що планується придбати</t>
  </si>
  <si>
    <t>кількість приміщень, що планується відремонтувати</t>
  </si>
  <si>
    <t>середні витрати на придбання 1 обладнання для господарської діяльності</t>
  </si>
  <si>
    <t>витрати на капітальний ремонт приміщення</t>
  </si>
  <si>
    <t>обсяг видатків, в т. ч.:</t>
  </si>
  <si>
    <t xml:space="preserve">Реконструкція будівлі торгівельного центру «Дитячий світ» (заміна ліфта) за адресою: м. Хмельницький , вул. Проскурівська, буд. 4/3 </t>
  </si>
  <si>
    <t>Придбання насосів</t>
  </si>
  <si>
    <t>лист-звернення</t>
  </si>
  <si>
    <t>обсяг видатків, в т.ч.: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</si>
  <si>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</si>
  <si>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обсяг видатків на 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</t>
  </si>
  <si>
    <t xml:space="preserve">обсяг видатків на капітальний ремонт  з утеплення фасадів та заміни віконних блоків в будівлі </t>
  </si>
  <si>
    <t>обсяг видатків на реконструкцію будівлі торгівельного центру «Дитячий світ» (заміна ліфта)</t>
  </si>
  <si>
    <t>обсяг видатків на ремонт будівлі торгівельного центру «Дитячий світ»,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</si>
  <si>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>Програма підтримки та розвитку комунального підприємства «Елеватор» Хмельницької міської ради на 2023 – 2027 роки</t>
  </si>
  <si>
    <t xml:space="preserve">кількість об'єктів, в яких планується здійснити капітальний ремонт </t>
  </si>
  <si>
    <t>кількість об'єктів, в яких планується здійснити  реконструкцію</t>
  </si>
  <si>
    <t>середні витрати на капітальний ремонт 1 об'єкту</t>
  </si>
  <si>
    <t>витрати на  реконструкцію 1 об'єкту</t>
  </si>
  <si>
    <t>Капітальний ремонт (проведення опалення) приміщення КП "Елеватор» за адресою вул. Травнева, 7/1 селища Богданівці, Хмельницького району</t>
  </si>
  <si>
    <t xml:space="preserve">Придбання мотокоси - кущоріза </t>
  </si>
  <si>
    <t>Придбання апарата для зварювання (пайки) пластикових виробів, модель – електромуфтовий апарат</t>
  </si>
  <si>
    <t>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Буг», за адресою: м. Хмельницький, вул. Кам'янецька, 2</t>
  </si>
  <si>
    <t xml:space="preserve">капітальний ремонт з утеплення фасадів та заміни віконних блоків в будівлі за адресою: м. Хмельницький, вул. Кам’янецька, буд. 2 </t>
  </si>
  <si>
    <t>Капітальний ремонт будівлі торгівельного центру «Дитячий світ» за адресою: м. Хмельницький, вул. Проскурівська, буд. 4/3,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</si>
  <si>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>2256400000</t>
  </si>
  <si>
    <t>Заступник начальника фінансового управління - начальник відділу доходів</t>
  </si>
  <si>
    <t>Поліна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</si>
</sst>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Звичайний" xfId="0" builtinId="0"/>
    <cellStyle name="Звичайний 2 2" xfId="1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6"/>
  <sheetViews>
    <sheetView tabSelected="1" view="pageBreakPreview" zoomScaleNormal="100" zoomScaleSheetLayoutView="100" workbookViewId="0">
      <selection activeCell="A112" sqref="A112:V1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8" t="s">
        <v>23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7" ht="15.95" customHeight="1" x14ac:dyDescent="0.2">
      <c r="AO2" s="137" t="s">
        <v>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77" ht="15" customHeight="1" x14ac:dyDescent="0.25">
      <c r="AO3" s="144" t="s">
        <v>65</v>
      </c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77" ht="32.1" customHeight="1" x14ac:dyDescent="0.25">
      <c r="AO4" s="140" t="s">
        <v>60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141" t="s">
        <v>11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77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77" ht="17.25" customHeight="1" x14ac:dyDescent="0.25">
      <c r="AO7" s="130">
        <v>45149</v>
      </c>
      <c r="AP7" s="131"/>
      <c r="AQ7" s="131"/>
      <c r="AR7" s="131"/>
      <c r="AS7" s="131"/>
      <c r="AT7" s="131"/>
      <c r="AU7" s="131"/>
      <c r="AV7" s="36" t="s">
        <v>49</v>
      </c>
      <c r="AW7" s="132">
        <v>107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34" t="s">
        <v>12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67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135" t="s">
        <v>57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31"/>
      <c r="N13" s="124" t="s">
        <v>60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32"/>
      <c r="AU13" s="127">
        <v>26381695</v>
      </c>
      <c r="AV13" s="125"/>
      <c r="AW13" s="125"/>
      <c r="AX13" s="125"/>
      <c r="AY13" s="125"/>
      <c r="AZ13" s="125"/>
      <c r="BA13" s="125"/>
      <c r="BB13" s="12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8" t="s">
        <v>42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43"/>
      <c r="N14" s="133" t="s">
        <v>48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43"/>
      <c r="AU14" s="128" t="s">
        <v>41</v>
      </c>
      <c r="AV14" s="128"/>
      <c r="AW14" s="128"/>
      <c r="AX14" s="128"/>
      <c r="AY14" s="128"/>
      <c r="AZ14" s="128"/>
      <c r="BA14" s="128"/>
      <c r="BB14" s="12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35" t="s">
        <v>59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31"/>
      <c r="N16" s="124" t="s">
        <v>60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2"/>
      <c r="AU16" s="127">
        <v>26381695</v>
      </c>
      <c r="AV16" s="125"/>
      <c r="AW16" s="125"/>
      <c r="AX16" s="125"/>
      <c r="AY16" s="125"/>
      <c r="AZ16" s="125"/>
      <c r="BA16" s="125"/>
      <c r="BB16" s="12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28" t="s">
        <v>42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43"/>
      <c r="N17" s="133" t="s">
        <v>47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43"/>
      <c r="AU17" s="128" t="s">
        <v>41</v>
      </c>
      <c r="AV17" s="128"/>
      <c r="AW17" s="128"/>
      <c r="AX17" s="128"/>
      <c r="AY17" s="128"/>
      <c r="AZ17" s="128"/>
      <c r="BA17" s="128"/>
      <c r="BB17" s="12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127">
        <v>1217670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38"/>
      <c r="N19" s="127">
        <v>7670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37"/>
      <c r="AA19" s="127" t="s">
        <v>69</v>
      </c>
      <c r="AB19" s="125"/>
      <c r="AC19" s="125"/>
      <c r="AD19" s="125"/>
      <c r="AE19" s="125"/>
      <c r="AF19" s="125"/>
      <c r="AG19" s="125"/>
      <c r="AH19" s="125"/>
      <c r="AI19" s="125"/>
      <c r="AJ19" s="37"/>
      <c r="AK19" s="125" t="s">
        <v>68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23"/>
      <c r="BE19" s="127" t="s">
        <v>113</v>
      </c>
      <c r="BF19" s="125"/>
      <c r="BG19" s="125"/>
      <c r="BH19" s="125"/>
      <c r="BI19" s="125"/>
      <c r="BJ19" s="125"/>
      <c r="BK19" s="125"/>
      <c r="BL19" s="12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28" t="s">
        <v>42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44"/>
      <c r="N20" s="128" t="s">
        <v>43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45"/>
      <c r="AA20" s="126" t="s">
        <v>44</v>
      </c>
      <c r="AB20" s="126"/>
      <c r="AC20" s="126"/>
      <c r="AD20" s="126"/>
      <c r="AE20" s="126"/>
      <c r="AF20" s="126"/>
      <c r="AG20" s="126"/>
      <c r="AH20" s="126"/>
      <c r="AI20" s="126"/>
      <c r="AJ20" s="45"/>
      <c r="AK20" s="145" t="s">
        <v>45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45"/>
      <c r="BE20" s="128" t="s">
        <v>46</v>
      </c>
      <c r="BF20" s="128"/>
      <c r="BG20" s="128"/>
      <c r="BH20" s="128"/>
      <c r="BI20" s="128"/>
      <c r="BJ20" s="128"/>
      <c r="BK20" s="128"/>
      <c r="BL20" s="12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6" t="s">
        <v>37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58">
        <f>AS22+I23</f>
        <v>14888977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9" t="s">
        <v>38</v>
      </c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8">
        <v>0</v>
      </c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29" t="s">
        <v>14</v>
      </c>
      <c r="BE22" s="129"/>
      <c r="BF22" s="129"/>
      <c r="BG22" s="129"/>
      <c r="BH22" s="129"/>
      <c r="BI22" s="129"/>
      <c r="BJ22" s="129"/>
      <c r="BK22" s="129"/>
      <c r="BL22" s="129"/>
    </row>
    <row r="23" spans="1:79" ht="24.95" customHeight="1" x14ac:dyDescent="0.25">
      <c r="A23" s="129" t="s">
        <v>13</v>
      </c>
      <c r="B23" s="129"/>
      <c r="C23" s="129"/>
      <c r="D23" s="129"/>
      <c r="E23" s="129"/>
      <c r="F23" s="129"/>
      <c r="G23" s="129"/>
      <c r="H23" s="129"/>
      <c r="I23" s="158">
        <f>AK58</f>
        <v>14888977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29" t="s">
        <v>15</v>
      </c>
      <c r="U23" s="129"/>
      <c r="V23" s="129"/>
      <c r="W23" s="12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37" t="s">
        <v>25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</row>
    <row r="26" spans="1:79" ht="67.5" customHeight="1" x14ac:dyDescent="0.2">
      <c r="A26" s="142" t="s">
        <v>97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29" t="s">
        <v>24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79" ht="18" customHeight="1" x14ac:dyDescent="0.2">
      <c r="A29" s="58" t="s">
        <v>19</v>
      </c>
      <c r="B29" s="58"/>
      <c r="C29" s="58"/>
      <c r="D29" s="58"/>
      <c r="E29" s="58"/>
      <c r="F29" s="58"/>
      <c r="G29" s="92" t="s">
        <v>28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8" customHeight="1" x14ac:dyDescent="0.2">
      <c r="A30" s="58">
        <v>1</v>
      </c>
      <c r="B30" s="58"/>
      <c r="C30" s="58"/>
      <c r="D30" s="58"/>
      <c r="E30" s="58"/>
      <c r="F30" s="5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8" customHeight="1" x14ac:dyDescent="0.2">
      <c r="A31" s="58">
        <v>1</v>
      </c>
      <c r="B31" s="58"/>
      <c r="C31" s="58"/>
      <c r="D31" s="58"/>
      <c r="E31" s="58"/>
      <c r="F31" s="58"/>
      <c r="G31" s="81" t="s">
        <v>76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29" t="s">
        <v>26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79" ht="18.75" customHeight="1" x14ac:dyDescent="0.25">
      <c r="A34" s="132" t="s">
        <v>75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29" t="s">
        <v>27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79" ht="21" customHeight="1" x14ac:dyDescent="0.2">
      <c r="A37" s="150" t="s">
        <v>19</v>
      </c>
      <c r="B37" s="150"/>
      <c r="C37" s="150"/>
      <c r="D37" s="150"/>
      <c r="E37" s="150"/>
      <c r="F37" s="150"/>
      <c r="G37" s="147" t="s">
        <v>16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9"/>
    </row>
    <row r="38" spans="1:79" ht="18" customHeight="1" x14ac:dyDescent="0.2">
      <c r="A38" s="58">
        <v>1</v>
      </c>
      <c r="B38" s="58"/>
      <c r="C38" s="58"/>
      <c r="D38" s="58"/>
      <c r="E38" s="58"/>
      <c r="F38" s="58"/>
      <c r="G38" s="147">
        <v>2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</row>
    <row r="39" spans="1:79" ht="18" customHeight="1" x14ac:dyDescent="0.25">
      <c r="A39" s="117">
        <v>1</v>
      </c>
      <c r="B39" s="117"/>
      <c r="C39" s="117"/>
      <c r="D39" s="117"/>
      <c r="E39" s="117"/>
      <c r="F39" s="117"/>
      <c r="G39" s="121" t="s">
        <v>77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CA39" s="1" t="s">
        <v>6</v>
      </c>
    </row>
    <row r="40" spans="1:79" ht="18" customHeight="1" x14ac:dyDescent="0.25">
      <c r="A40" s="117">
        <v>2</v>
      </c>
      <c r="B40" s="117"/>
      <c r="C40" s="117"/>
      <c r="D40" s="117"/>
      <c r="E40" s="117"/>
      <c r="F40" s="117"/>
      <c r="G40" s="121" t="s">
        <v>87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129" t="s">
        <v>29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166" t="s">
        <v>61</v>
      </c>
      <c r="AT43" s="166"/>
      <c r="AU43" s="166"/>
      <c r="AV43" s="166"/>
      <c r="AW43" s="166"/>
      <c r="AX43" s="166"/>
      <c r="AY43" s="166"/>
      <c r="AZ43" s="166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 x14ac:dyDescent="0.2">
      <c r="A44" s="58" t="s">
        <v>19</v>
      </c>
      <c r="B44" s="58"/>
      <c r="C44" s="58"/>
      <c r="D44" s="160" t="s">
        <v>17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58" t="s">
        <v>20</v>
      </c>
      <c r="AD44" s="58"/>
      <c r="AE44" s="58"/>
      <c r="AF44" s="58"/>
      <c r="AG44" s="58"/>
      <c r="AH44" s="58"/>
      <c r="AI44" s="58"/>
      <c r="AJ44" s="58"/>
      <c r="AK44" s="58" t="s">
        <v>21</v>
      </c>
      <c r="AL44" s="58"/>
      <c r="AM44" s="58"/>
      <c r="AN44" s="58"/>
      <c r="AO44" s="58"/>
      <c r="AP44" s="58"/>
      <c r="AQ44" s="58"/>
      <c r="AR44" s="58"/>
      <c r="AS44" s="58" t="s">
        <v>18</v>
      </c>
      <c r="AT44" s="58"/>
      <c r="AU44" s="58"/>
      <c r="AV44" s="58"/>
      <c r="AW44" s="58"/>
      <c r="AX44" s="58"/>
      <c r="AY44" s="58"/>
      <c r="AZ44" s="58"/>
      <c r="BA44" s="17"/>
      <c r="BB44" s="17"/>
      <c r="BC44" s="17"/>
      <c r="BD44" s="17"/>
      <c r="BE44" s="17"/>
      <c r="BF44" s="17"/>
      <c r="BG44" s="17"/>
      <c r="BH44" s="17"/>
    </row>
    <row r="45" spans="1:79" ht="13.5" customHeight="1" x14ac:dyDescent="0.2">
      <c r="A45" s="58"/>
      <c r="B45" s="58"/>
      <c r="C45" s="58"/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5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58">
        <v>1</v>
      </c>
      <c r="B46" s="58"/>
      <c r="C46" s="58"/>
      <c r="D46" s="92">
        <v>2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36" customHeight="1" x14ac:dyDescent="0.2">
      <c r="A47" s="59">
        <v>1</v>
      </c>
      <c r="B47" s="59"/>
      <c r="C47" s="59"/>
      <c r="D47" s="168" t="s">
        <v>78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  <c r="AC47" s="68">
        <v>0</v>
      </c>
      <c r="AD47" s="68"/>
      <c r="AE47" s="68"/>
      <c r="AF47" s="68"/>
      <c r="AG47" s="68"/>
      <c r="AH47" s="68"/>
      <c r="AI47" s="68"/>
      <c r="AJ47" s="68"/>
      <c r="AK47" s="68">
        <f>SUM(AK48:AR52)</f>
        <v>682091</v>
      </c>
      <c r="AL47" s="68"/>
      <c r="AM47" s="68"/>
      <c r="AN47" s="68"/>
      <c r="AO47" s="68"/>
      <c r="AP47" s="68"/>
      <c r="AQ47" s="68"/>
      <c r="AR47" s="68"/>
      <c r="AS47" s="68">
        <f t="shared" ref="AS47:AS58" si="0">AC47+AK47</f>
        <v>682091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  <c r="CA47" s="1" t="s">
        <v>7</v>
      </c>
    </row>
    <row r="48" spans="1:79" ht="34.5" customHeight="1" x14ac:dyDescent="0.2">
      <c r="A48" s="92"/>
      <c r="B48" s="93"/>
      <c r="C48" s="94"/>
      <c r="D48" s="118" t="s">
        <v>79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67"/>
      <c r="AD48" s="67"/>
      <c r="AE48" s="67"/>
      <c r="AF48" s="67"/>
      <c r="AG48" s="67"/>
      <c r="AH48" s="67"/>
      <c r="AI48" s="67"/>
      <c r="AJ48" s="67"/>
      <c r="AK48" s="72">
        <f>AW75</f>
        <v>171034</v>
      </c>
      <c r="AL48" s="73"/>
      <c r="AM48" s="73"/>
      <c r="AN48" s="73"/>
      <c r="AO48" s="73"/>
      <c r="AP48" s="73"/>
      <c r="AQ48" s="73"/>
      <c r="AR48" s="74"/>
      <c r="AS48" s="67">
        <f t="shared" si="0"/>
        <v>171034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80" ht="20.25" customHeight="1" x14ac:dyDescent="0.2">
      <c r="A49" s="92"/>
      <c r="B49" s="93"/>
      <c r="C49" s="94"/>
      <c r="D49" s="60" t="s">
        <v>94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7"/>
      <c r="AD49" s="67"/>
      <c r="AE49" s="67"/>
      <c r="AF49" s="67"/>
      <c r="AG49" s="67"/>
      <c r="AH49" s="67"/>
      <c r="AI49" s="67"/>
      <c r="AJ49" s="67"/>
      <c r="AK49" s="72">
        <v>173662</v>
      </c>
      <c r="AL49" s="73"/>
      <c r="AM49" s="73"/>
      <c r="AN49" s="73"/>
      <c r="AO49" s="73"/>
      <c r="AP49" s="73"/>
      <c r="AQ49" s="73"/>
      <c r="AR49" s="74"/>
      <c r="AS49" s="67">
        <f>AC49+AK49</f>
        <v>173662</v>
      </c>
      <c r="AT49" s="67"/>
      <c r="AU49" s="67"/>
      <c r="AV49" s="67"/>
      <c r="AW49" s="67"/>
      <c r="AX49" s="67"/>
      <c r="AY49" s="67"/>
      <c r="AZ49" s="67"/>
      <c r="BA49" s="18"/>
      <c r="BB49" s="18"/>
      <c r="BC49" s="18"/>
      <c r="BD49" s="18"/>
      <c r="BE49" s="18"/>
      <c r="BF49" s="18"/>
      <c r="BG49" s="18"/>
      <c r="BH49" s="18"/>
    </row>
    <row r="50" spans="1:80" ht="19.5" customHeight="1" x14ac:dyDescent="0.2">
      <c r="A50" s="92"/>
      <c r="B50" s="93"/>
      <c r="C50" s="94"/>
      <c r="D50" s="60" t="s">
        <v>108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7"/>
      <c r="AD50" s="67"/>
      <c r="AE50" s="67"/>
      <c r="AF50" s="67"/>
      <c r="AG50" s="67"/>
      <c r="AH50" s="67"/>
      <c r="AI50" s="67"/>
      <c r="AJ50" s="67"/>
      <c r="AK50" s="72">
        <v>21689</v>
      </c>
      <c r="AL50" s="73"/>
      <c r="AM50" s="73"/>
      <c r="AN50" s="73"/>
      <c r="AO50" s="73"/>
      <c r="AP50" s="73"/>
      <c r="AQ50" s="73"/>
      <c r="AR50" s="74"/>
      <c r="AS50" s="67">
        <f t="shared" si="0"/>
        <v>21689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80" ht="32.25" customHeight="1" x14ac:dyDescent="0.2">
      <c r="A51" s="92"/>
      <c r="B51" s="93"/>
      <c r="C51" s="94"/>
      <c r="D51" s="60" t="s">
        <v>109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67"/>
      <c r="AD51" s="67"/>
      <c r="AE51" s="67"/>
      <c r="AF51" s="67"/>
      <c r="AG51" s="67"/>
      <c r="AH51" s="67"/>
      <c r="AI51" s="67"/>
      <c r="AJ51" s="67"/>
      <c r="AK51" s="72">
        <v>56000</v>
      </c>
      <c r="AL51" s="73"/>
      <c r="AM51" s="73"/>
      <c r="AN51" s="73"/>
      <c r="AO51" s="73"/>
      <c r="AP51" s="73"/>
      <c r="AQ51" s="73"/>
      <c r="AR51" s="74"/>
      <c r="AS51" s="67">
        <f t="shared" si="0"/>
        <v>56000</v>
      </c>
      <c r="AT51" s="67"/>
      <c r="AU51" s="67"/>
      <c r="AV51" s="67"/>
      <c r="AW51" s="67"/>
      <c r="AX51" s="67"/>
      <c r="AY51" s="67"/>
      <c r="AZ51" s="67"/>
      <c r="BA51" s="18"/>
      <c r="BB51" s="18"/>
      <c r="BC51" s="18"/>
      <c r="BD51" s="18"/>
      <c r="BE51" s="18"/>
      <c r="BF51" s="18"/>
      <c r="BG51" s="18"/>
      <c r="BH51" s="18"/>
    </row>
    <row r="52" spans="1:80" ht="34.5" customHeight="1" x14ac:dyDescent="0.2">
      <c r="A52" s="92"/>
      <c r="B52" s="93"/>
      <c r="C52" s="94"/>
      <c r="D52" s="118" t="s">
        <v>107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67"/>
      <c r="AD52" s="67"/>
      <c r="AE52" s="67"/>
      <c r="AF52" s="67"/>
      <c r="AG52" s="67"/>
      <c r="AH52" s="67"/>
      <c r="AI52" s="67"/>
      <c r="AJ52" s="67"/>
      <c r="AK52" s="72">
        <v>259706</v>
      </c>
      <c r="AL52" s="73"/>
      <c r="AM52" s="73"/>
      <c r="AN52" s="73"/>
      <c r="AO52" s="73"/>
      <c r="AP52" s="73"/>
      <c r="AQ52" s="73"/>
      <c r="AR52" s="74"/>
      <c r="AS52" s="67">
        <f t="shared" si="0"/>
        <v>259706</v>
      </c>
      <c r="AT52" s="67"/>
      <c r="AU52" s="67"/>
      <c r="AV52" s="67"/>
      <c r="AW52" s="67"/>
      <c r="AX52" s="67"/>
      <c r="AY52" s="67"/>
      <c r="AZ52" s="67"/>
      <c r="BA52" s="18"/>
      <c r="BB52" s="18"/>
      <c r="BC52" s="18"/>
      <c r="BD52" s="18"/>
      <c r="BE52" s="18"/>
      <c r="BF52" s="18"/>
      <c r="BG52" s="18"/>
      <c r="BH52" s="18"/>
    </row>
    <row r="53" spans="1:80" ht="34.5" customHeight="1" x14ac:dyDescent="0.2">
      <c r="A53" s="111">
        <v>2</v>
      </c>
      <c r="B53" s="112"/>
      <c r="C53" s="113"/>
      <c r="D53" s="105" t="s">
        <v>86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68"/>
      <c r="AD53" s="68"/>
      <c r="AE53" s="68"/>
      <c r="AF53" s="68"/>
      <c r="AG53" s="68"/>
      <c r="AH53" s="68"/>
      <c r="AI53" s="68"/>
      <c r="AJ53" s="68"/>
      <c r="AK53" s="114">
        <f>SUM(AK54:AR57)</f>
        <v>14206886</v>
      </c>
      <c r="AL53" s="115"/>
      <c r="AM53" s="115"/>
      <c r="AN53" s="115"/>
      <c r="AO53" s="115"/>
      <c r="AP53" s="115"/>
      <c r="AQ53" s="115"/>
      <c r="AR53" s="116"/>
      <c r="AS53" s="68">
        <f>AC53+AK53</f>
        <v>14206886</v>
      </c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80" ht="65.25" customHeight="1" x14ac:dyDescent="0.2">
      <c r="A54" s="92"/>
      <c r="B54" s="93"/>
      <c r="C54" s="94"/>
      <c r="D54" s="102" t="s">
        <v>110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  <c r="AC54" s="67"/>
      <c r="AD54" s="67"/>
      <c r="AE54" s="67"/>
      <c r="AF54" s="67"/>
      <c r="AG54" s="67"/>
      <c r="AH54" s="67"/>
      <c r="AI54" s="67"/>
      <c r="AJ54" s="67"/>
      <c r="AK54" s="72">
        <v>900368</v>
      </c>
      <c r="AL54" s="73"/>
      <c r="AM54" s="73"/>
      <c r="AN54" s="73"/>
      <c r="AO54" s="73"/>
      <c r="AP54" s="73"/>
      <c r="AQ54" s="73"/>
      <c r="AR54" s="74"/>
      <c r="AS54" s="67">
        <f>AC54+AK54</f>
        <v>900368</v>
      </c>
      <c r="AT54" s="67"/>
      <c r="AU54" s="67"/>
      <c r="AV54" s="67"/>
      <c r="AW54" s="67"/>
      <c r="AX54" s="67"/>
      <c r="AY54" s="67"/>
      <c r="AZ54" s="67"/>
      <c r="BA54" s="18"/>
      <c r="BB54" s="18"/>
      <c r="BC54" s="18"/>
      <c r="BD54" s="18"/>
      <c r="BE54" s="18"/>
      <c r="BF54" s="18"/>
      <c r="BG54" s="18"/>
      <c r="BH54" s="18"/>
    </row>
    <row r="55" spans="1:80" ht="36" customHeight="1" x14ac:dyDescent="0.2">
      <c r="A55" s="92"/>
      <c r="B55" s="93"/>
      <c r="C55" s="94"/>
      <c r="D55" s="102" t="s">
        <v>111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/>
      <c r="AC55" s="67"/>
      <c r="AD55" s="67"/>
      <c r="AE55" s="67"/>
      <c r="AF55" s="67"/>
      <c r="AG55" s="67"/>
      <c r="AH55" s="67"/>
      <c r="AI55" s="67"/>
      <c r="AJ55" s="67"/>
      <c r="AK55" s="72">
        <v>3706518</v>
      </c>
      <c r="AL55" s="73"/>
      <c r="AM55" s="73"/>
      <c r="AN55" s="73"/>
      <c r="AO55" s="73"/>
      <c r="AP55" s="73"/>
      <c r="AQ55" s="73"/>
      <c r="AR55" s="74"/>
      <c r="AS55" s="67">
        <f>AC55+AK55</f>
        <v>3706518</v>
      </c>
      <c r="AT55" s="67"/>
      <c r="AU55" s="67"/>
      <c r="AV55" s="67"/>
      <c r="AW55" s="67"/>
      <c r="AX55" s="67"/>
      <c r="AY55" s="67"/>
      <c r="AZ55" s="67"/>
      <c r="BA55" s="18"/>
      <c r="BB55" s="18"/>
      <c r="BC55" s="18"/>
      <c r="BD55" s="18"/>
      <c r="BE55" s="18"/>
      <c r="BF55" s="18"/>
      <c r="BG55" s="18"/>
      <c r="BH55" s="18"/>
    </row>
    <row r="56" spans="1:80" ht="33.75" customHeight="1" x14ac:dyDescent="0.2">
      <c r="A56" s="92"/>
      <c r="B56" s="93"/>
      <c r="C56" s="94"/>
      <c r="D56" s="177" t="s">
        <v>93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9"/>
      <c r="AC56" s="67"/>
      <c r="AD56" s="67"/>
      <c r="AE56" s="67"/>
      <c r="AF56" s="67"/>
      <c r="AG56" s="67"/>
      <c r="AH56" s="67"/>
      <c r="AI56" s="67"/>
      <c r="AJ56" s="67"/>
      <c r="AK56" s="72">
        <v>2500000</v>
      </c>
      <c r="AL56" s="73"/>
      <c r="AM56" s="73"/>
      <c r="AN56" s="73"/>
      <c r="AO56" s="73"/>
      <c r="AP56" s="73"/>
      <c r="AQ56" s="73"/>
      <c r="AR56" s="74"/>
      <c r="AS56" s="67">
        <f>AC56+AK56</f>
        <v>2500000</v>
      </c>
      <c r="AT56" s="67"/>
      <c r="AU56" s="67"/>
      <c r="AV56" s="67"/>
      <c r="AW56" s="67"/>
      <c r="AX56" s="67"/>
      <c r="AY56" s="67"/>
      <c r="AZ56" s="67"/>
      <c r="BA56" s="18"/>
      <c r="BB56" s="18"/>
      <c r="BC56" s="18"/>
      <c r="BD56" s="18"/>
      <c r="BE56" s="18"/>
      <c r="BF56" s="18"/>
      <c r="BG56" s="18"/>
      <c r="BH56" s="18"/>
    </row>
    <row r="57" spans="1:80" ht="80.25" customHeight="1" x14ac:dyDescent="0.2">
      <c r="A57" s="92"/>
      <c r="B57" s="93"/>
      <c r="C57" s="94"/>
      <c r="D57" s="102" t="s">
        <v>112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4"/>
      <c r="AC57" s="67"/>
      <c r="AD57" s="67"/>
      <c r="AE57" s="67"/>
      <c r="AF57" s="67"/>
      <c r="AG57" s="67"/>
      <c r="AH57" s="67"/>
      <c r="AI57" s="67"/>
      <c r="AJ57" s="67"/>
      <c r="AK57" s="72">
        <v>7100000</v>
      </c>
      <c r="AL57" s="73"/>
      <c r="AM57" s="73"/>
      <c r="AN57" s="73"/>
      <c r="AO57" s="73"/>
      <c r="AP57" s="73"/>
      <c r="AQ57" s="73"/>
      <c r="AR57" s="74"/>
      <c r="AS57" s="67">
        <f>AC57+AK57</f>
        <v>7100000</v>
      </c>
      <c r="AT57" s="67"/>
      <c r="AU57" s="67"/>
      <c r="AV57" s="67"/>
      <c r="AW57" s="67"/>
      <c r="AX57" s="67"/>
      <c r="AY57" s="67"/>
      <c r="AZ57" s="67"/>
      <c r="BA57" s="18"/>
      <c r="BB57" s="18"/>
      <c r="BC57" s="18"/>
      <c r="BD57" s="18"/>
      <c r="BE57" s="18"/>
      <c r="BF57" s="18"/>
      <c r="BG57" s="18"/>
      <c r="BH57" s="18"/>
    </row>
    <row r="58" spans="1:80" s="4" customFormat="1" ht="18" customHeight="1" x14ac:dyDescent="0.2">
      <c r="A58" s="59"/>
      <c r="B58" s="59"/>
      <c r="C58" s="59"/>
      <c r="D58" s="168" t="s">
        <v>50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70"/>
      <c r="AC58" s="68">
        <v>0</v>
      </c>
      <c r="AD58" s="68"/>
      <c r="AE58" s="68"/>
      <c r="AF58" s="68"/>
      <c r="AG58" s="68"/>
      <c r="AH58" s="68"/>
      <c r="AI58" s="68"/>
      <c r="AJ58" s="68"/>
      <c r="AK58" s="68">
        <f>AK47+AK53</f>
        <v>14888977</v>
      </c>
      <c r="AL58" s="68"/>
      <c r="AM58" s="68"/>
      <c r="AN58" s="68"/>
      <c r="AO58" s="68"/>
      <c r="AP58" s="68"/>
      <c r="AQ58" s="68"/>
      <c r="AR58" s="68"/>
      <c r="AS58" s="68">
        <f t="shared" si="0"/>
        <v>14888977</v>
      </c>
      <c r="AT58" s="68"/>
      <c r="AU58" s="68"/>
      <c r="AV58" s="68"/>
      <c r="AW58" s="68"/>
      <c r="AX58" s="68"/>
      <c r="AY58" s="68"/>
      <c r="AZ58" s="68"/>
      <c r="BA58" s="35"/>
      <c r="BB58" s="35"/>
      <c r="BC58" s="35"/>
      <c r="BD58" s="35"/>
      <c r="BE58" s="35"/>
      <c r="BF58" s="35"/>
      <c r="BG58" s="35"/>
      <c r="BH58" s="35"/>
    </row>
    <row r="60" spans="1:80" ht="17.25" customHeight="1" x14ac:dyDescent="0.2">
      <c r="A60" s="137" t="s">
        <v>30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</row>
    <row r="61" spans="1:80" ht="1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166" t="s">
        <v>61</v>
      </c>
      <c r="AS61" s="166"/>
      <c r="AT61" s="166"/>
      <c r="AU61" s="166"/>
      <c r="AV61" s="166"/>
      <c r="AW61" s="166"/>
      <c r="AX61" s="166"/>
      <c r="AY61" s="166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80" ht="13.5" customHeight="1" x14ac:dyDescent="0.2">
      <c r="A62" s="58" t="s">
        <v>19</v>
      </c>
      <c r="B62" s="58"/>
      <c r="C62" s="58"/>
      <c r="D62" s="160" t="s">
        <v>22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2"/>
      <c r="AB62" s="58" t="s">
        <v>20</v>
      </c>
      <c r="AC62" s="58"/>
      <c r="AD62" s="58"/>
      <c r="AE62" s="58"/>
      <c r="AF62" s="58"/>
      <c r="AG62" s="58"/>
      <c r="AH62" s="58"/>
      <c r="AI62" s="58"/>
      <c r="AJ62" s="58" t="s">
        <v>21</v>
      </c>
      <c r="AK62" s="58"/>
      <c r="AL62" s="58"/>
      <c r="AM62" s="58"/>
      <c r="AN62" s="58"/>
      <c r="AO62" s="58"/>
      <c r="AP62" s="58"/>
      <c r="AQ62" s="58"/>
      <c r="AR62" s="58" t="s">
        <v>18</v>
      </c>
      <c r="AS62" s="58"/>
      <c r="AT62" s="58"/>
      <c r="AU62" s="58"/>
      <c r="AV62" s="58"/>
      <c r="AW62" s="58"/>
      <c r="AX62" s="58"/>
      <c r="AY62" s="58"/>
      <c r="CB62" s="1" t="s">
        <v>66</v>
      </c>
    </row>
    <row r="63" spans="1:80" ht="13.5" customHeight="1" x14ac:dyDescent="0.2">
      <c r="A63" s="58"/>
      <c r="B63" s="58"/>
      <c r="C63" s="58"/>
      <c r="D63" s="163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5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</row>
    <row r="64" spans="1:80" ht="18" customHeight="1" x14ac:dyDescent="0.2">
      <c r="A64" s="58">
        <v>1</v>
      </c>
      <c r="B64" s="58"/>
      <c r="C64" s="58"/>
      <c r="D64" s="92">
        <v>2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58">
        <v>3</v>
      </c>
      <c r="AC64" s="58"/>
      <c r="AD64" s="58"/>
      <c r="AE64" s="58"/>
      <c r="AF64" s="58"/>
      <c r="AG64" s="58"/>
      <c r="AH64" s="58"/>
      <c r="AI64" s="58"/>
      <c r="AJ64" s="58">
        <v>4</v>
      </c>
      <c r="AK64" s="58"/>
      <c r="AL64" s="58"/>
      <c r="AM64" s="58"/>
      <c r="AN64" s="58"/>
      <c r="AO64" s="58"/>
      <c r="AP64" s="58"/>
      <c r="AQ64" s="58"/>
      <c r="AR64" s="58">
        <v>5</v>
      </c>
      <c r="AS64" s="58"/>
      <c r="AT64" s="58"/>
      <c r="AU64" s="58"/>
      <c r="AV64" s="58"/>
      <c r="AW64" s="58"/>
      <c r="AX64" s="58"/>
      <c r="AY64" s="58"/>
    </row>
    <row r="65" spans="1:79" ht="40.5" customHeight="1" x14ac:dyDescent="0.2">
      <c r="A65" s="92">
        <v>1</v>
      </c>
      <c r="B65" s="93"/>
      <c r="C65" s="94"/>
      <c r="D65" s="60" t="s">
        <v>102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101">
        <f>AC57</f>
        <v>0</v>
      </c>
      <c r="AC65" s="101"/>
      <c r="AD65" s="101"/>
      <c r="AE65" s="101"/>
      <c r="AF65" s="101"/>
      <c r="AG65" s="101"/>
      <c r="AH65" s="101"/>
      <c r="AI65" s="101"/>
      <c r="AJ65" s="67">
        <f>AK47</f>
        <v>682091</v>
      </c>
      <c r="AK65" s="67"/>
      <c r="AL65" s="67"/>
      <c r="AM65" s="67"/>
      <c r="AN65" s="67"/>
      <c r="AO65" s="67"/>
      <c r="AP65" s="67"/>
      <c r="AQ65" s="67"/>
      <c r="AR65" s="68">
        <f>AB65+AJ65</f>
        <v>682091</v>
      </c>
      <c r="AS65" s="68"/>
      <c r="AT65" s="68"/>
      <c r="AU65" s="68"/>
      <c r="AV65" s="68"/>
      <c r="AW65" s="68"/>
      <c r="AX65" s="68"/>
      <c r="AY65" s="68"/>
    </row>
    <row r="66" spans="1:79" ht="51" customHeight="1" x14ac:dyDescent="0.2">
      <c r="A66" s="58">
        <v>2</v>
      </c>
      <c r="B66" s="58"/>
      <c r="C66" s="58"/>
      <c r="D66" s="108" t="s">
        <v>80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0"/>
      <c r="AB66" s="101">
        <f>AC58</f>
        <v>0</v>
      </c>
      <c r="AC66" s="101"/>
      <c r="AD66" s="101"/>
      <c r="AE66" s="101"/>
      <c r="AF66" s="101"/>
      <c r="AG66" s="101"/>
      <c r="AH66" s="101"/>
      <c r="AI66" s="101"/>
      <c r="AJ66" s="67">
        <f>AK53</f>
        <v>14206886</v>
      </c>
      <c r="AK66" s="67"/>
      <c r="AL66" s="67"/>
      <c r="AM66" s="67"/>
      <c r="AN66" s="67"/>
      <c r="AO66" s="67"/>
      <c r="AP66" s="67"/>
      <c r="AQ66" s="67"/>
      <c r="AR66" s="68">
        <f>AB66+AJ66</f>
        <v>14206886</v>
      </c>
      <c r="AS66" s="68"/>
      <c r="AT66" s="68"/>
      <c r="AU66" s="68"/>
      <c r="AV66" s="68"/>
      <c r="AW66" s="68"/>
      <c r="AX66" s="68"/>
      <c r="AY66" s="68"/>
      <c r="CA66" s="1" t="s">
        <v>8</v>
      </c>
    </row>
    <row r="67" spans="1:79" s="4" customFormat="1" ht="18" customHeight="1" x14ac:dyDescent="0.2">
      <c r="A67" s="59"/>
      <c r="B67" s="59"/>
      <c r="C67" s="59"/>
      <c r="D67" s="69" t="s">
        <v>18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90"/>
      <c r="AB67" s="68">
        <f>AB66</f>
        <v>0</v>
      </c>
      <c r="AC67" s="68"/>
      <c r="AD67" s="68"/>
      <c r="AE67" s="68"/>
      <c r="AF67" s="68"/>
      <c r="AG67" s="68"/>
      <c r="AH67" s="68"/>
      <c r="AI67" s="68"/>
      <c r="AJ67" s="68">
        <f>AJ65+AJ66</f>
        <v>14888977</v>
      </c>
      <c r="AK67" s="68"/>
      <c r="AL67" s="68"/>
      <c r="AM67" s="68"/>
      <c r="AN67" s="68"/>
      <c r="AO67" s="68"/>
      <c r="AP67" s="68"/>
      <c r="AQ67" s="68"/>
      <c r="AR67" s="68">
        <f>AB67+AJ67</f>
        <v>14888977</v>
      </c>
      <c r="AS67" s="68"/>
      <c r="AT67" s="68"/>
      <c r="AU67" s="68"/>
      <c r="AV67" s="68"/>
      <c r="AW67" s="68"/>
      <c r="AX67" s="68"/>
      <c r="AY67" s="68"/>
      <c r="CA67" s="4" t="s">
        <v>9</v>
      </c>
    </row>
    <row r="69" spans="1:79" ht="15.75" customHeight="1" x14ac:dyDescent="0.2">
      <c r="A69" s="129" t="s">
        <v>31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</row>
    <row r="70" spans="1:79" ht="33.75" customHeight="1" x14ac:dyDescent="0.2">
      <c r="A70" s="58" t="s">
        <v>19</v>
      </c>
      <c r="B70" s="58"/>
      <c r="C70" s="58"/>
      <c r="D70" s="58"/>
      <c r="E70" s="58"/>
      <c r="F70" s="58"/>
      <c r="G70" s="92" t="s">
        <v>32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58" t="s">
        <v>2</v>
      </c>
      <c r="AA70" s="58"/>
      <c r="AB70" s="58"/>
      <c r="AC70" s="58"/>
      <c r="AD70" s="58"/>
      <c r="AE70" s="58" t="s">
        <v>1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92" t="s">
        <v>20</v>
      </c>
      <c r="AP70" s="93"/>
      <c r="AQ70" s="93"/>
      <c r="AR70" s="93"/>
      <c r="AS70" s="93"/>
      <c r="AT70" s="93"/>
      <c r="AU70" s="93"/>
      <c r="AV70" s="94"/>
      <c r="AW70" s="92" t="s">
        <v>21</v>
      </c>
      <c r="AX70" s="93"/>
      <c r="AY70" s="93"/>
      <c r="AZ70" s="93"/>
      <c r="BA70" s="93"/>
      <c r="BB70" s="93"/>
      <c r="BC70" s="93"/>
      <c r="BD70" s="94"/>
      <c r="BE70" s="92" t="s">
        <v>18</v>
      </c>
      <c r="BF70" s="93"/>
      <c r="BG70" s="93"/>
      <c r="BH70" s="93"/>
      <c r="BI70" s="93"/>
      <c r="BJ70" s="93"/>
      <c r="BK70" s="93"/>
      <c r="BL70" s="94"/>
    </row>
    <row r="71" spans="1:79" ht="16.5" customHeight="1" x14ac:dyDescent="0.2">
      <c r="A71" s="58">
        <v>1</v>
      </c>
      <c r="B71" s="58"/>
      <c r="C71" s="58"/>
      <c r="D71" s="58"/>
      <c r="E71" s="58"/>
      <c r="F71" s="58"/>
      <c r="G71" s="92">
        <v>2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58">
        <v>3</v>
      </c>
      <c r="AA71" s="58"/>
      <c r="AB71" s="58"/>
      <c r="AC71" s="58"/>
      <c r="AD71" s="58"/>
      <c r="AE71" s="58">
        <v>4</v>
      </c>
      <c r="AF71" s="58"/>
      <c r="AG71" s="58"/>
      <c r="AH71" s="58"/>
      <c r="AI71" s="58"/>
      <c r="AJ71" s="58"/>
      <c r="AK71" s="58"/>
      <c r="AL71" s="58"/>
      <c r="AM71" s="58"/>
      <c r="AN71" s="58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6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79" ht="19.5" customHeight="1" x14ac:dyDescent="0.2">
      <c r="A72" s="92"/>
      <c r="B72" s="93"/>
      <c r="C72" s="93"/>
      <c r="D72" s="93"/>
      <c r="E72" s="93"/>
      <c r="F72" s="94"/>
      <c r="G72" s="95" t="s">
        <v>77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7"/>
      <c r="AW72" s="92"/>
      <c r="AX72" s="93"/>
      <c r="AY72" s="93"/>
      <c r="AZ72" s="93"/>
      <c r="BA72" s="93"/>
      <c r="BB72" s="93"/>
      <c r="BC72" s="93"/>
      <c r="BD72" s="94"/>
      <c r="BE72" s="92"/>
      <c r="BF72" s="93"/>
      <c r="BG72" s="93"/>
      <c r="BH72" s="93"/>
      <c r="BI72" s="93"/>
      <c r="BJ72" s="93"/>
      <c r="BK72" s="93"/>
      <c r="BL72" s="94"/>
    </row>
    <row r="73" spans="1:79" s="4" customFormat="1" ht="18" customHeight="1" x14ac:dyDescent="0.2">
      <c r="A73" s="59">
        <v>0</v>
      </c>
      <c r="B73" s="59"/>
      <c r="C73" s="59"/>
      <c r="D73" s="59"/>
      <c r="E73" s="59"/>
      <c r="F73" s="59"/>
      <c r="G73" s="69" t="s">
        <v>51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84"/>
      <c r="AA73" s="84"/>
      <c r="AB73" s="84"/>
      <c r="AC73" s="84"/>
      <c r="AD73" s="84"/>
      <c r="AE73" s="91"/>
      <c r="AF73" s="91"/>
      <c r="AG73" s="91"/>
      <c r="AH73" s="91"/>
      <c r="AI73" s="91"/>
      <c r="AJ73" s="91"/>
      <c r="AK73" s="91"/>
      <c r="AL73" s="91"/>
      <c r="AM73" s="91"/>
      <c r="AN73" s="69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CA73" s="4" t="s">
        <v>10</v>
      </c>
    </row>
    <row r="74" spans="1:79" s="4" customFormat="1" ht="18" customHeight="1" x14ac:dyDescent="0.2">
      <c r="A74" s="59"/>
      <c r="B74" s="59"/>
      <c r="C74" s="59"/>
      <c r="D74" s="59"/>
      <c r="E74" s="59"/>
      <c r="F74" s="59"/>
      <c r="G74" s="81" t="s">
        <v>96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64" t="s">
        <v>55</v>
      </c>
      <c r="AA74" s="79"/>
      <c r="AB74" s="79"/>
      <c r="AC74" s="79"/>
      <c r="AD74" s="80"/>
      <c r="AE74" s="64" t="s">
        <v>63</v>
      </c>
      <c r="AF74" s="79"/>
      <c r="AG74" s="79"/>
      <c r="AH74" s="79"/>
      <c r="AI74" s="79"/>
      <c r="AJ74" s="79"/>
      <c r="AK74" s="79"/>
      <c r="AL74" s="79"/>
      <c r="AM74" s="79"/>
      <c r="AN74" s="80"/>
      <c r="AO74" s="72"/>
      <c r="AP74" s="73"/>
      <c r="AQ74" s="73"/>
      <c r="AR74" s="73"/>
      <c r="AS74" s="73"/>
      <c r="AT74" s="73"/>
      <c r="AU74" s="73"/>
      <c r="AV74" s="74"/>
      <c r="AW74" s="67">
        <f>SUM(AW75:BD77)</f>
        <v>682091</v>
      </c>
      <c r="AX74" s="67"/>
      <c r="AY74" s="67"/>
      <c r="AZ74" s="67"/>
      <c r="BA74" s="67"/>
      <c r="BB74" s="67"/>
      <c r="BC74" s="67"/>
      <c r="BD74" s="67"/>
      <c r="BE74" s="67">
        <f>AW74</f>
        <v>682091</v>
      </c>
      <c r="BF74" s="67"/>
      <c r="BG74" s="67"/>
      <c r="BH74" s="67"/>
      <c r="BI74" s="67"/>
      <c r="BJ74" s="67"/>
      <c r="BK74" s="67"/>
      <c r="BL74" s="67"/>
    </row>
    <row r="75" spans="1:79" s="4" customFormat="1" ht="33" customHeight="1" x14ac:dyDescent="0.2">
      <c r="A75" s="59"/>
      <c r="B75" s="59"/>
      <c r="C75" s="59"/>
      <c r="D75" s="59"/>
      <c r="E75" s="59"/>
      <c r="F75" s="59"/>
      <c r="G75" s="81" t="s">
        <v>73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64" t="s">
        <v>55</v>
      </c>
      <c r="AA75" s="79"/>
      <c r="AB75" s="79"/>
      <c r="AC75" s="79"/>
      <c r="AD75" s="80"/>
      <c r="AE75" s="64" t="s">
        <v>63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72"/>
      <c r="AP75" s="73"/>
      <c r="AQ75" s="73"/>
      <c r="AR75" s="73"/>
      <c r="AS75" s="73"/>
      <c r="AT75" s="73"/>
      <c r="AU75" s="73"/>
      <c r="AV75" s="74"/>
      <c r="AW75" s="72">
        <v>171034</v>
      </c>
      <c r="AX75" s="73"/>
      <c r="AY75" s="73"/>
      <c r="AZ75" s="73"/>
      <c r="BA75" s="73"/>
      <c r="BB75" s="73"/>
      <c r="BC75" s="73"/>
      <c r="BD75" s="74"/>
      <c r="BE75" s="67">
        <f>AO75+AW75</f>
        <v>171034</v>
      </c>
      <c r="BF75" s="67"/>
      <c r="BG75" s="67"/>
      <c r="BH75" s="67"/>
      <c r="BI75" s="67"/>
      <c r="BJ75" s="67"/>
      <c r="BK75" s="67"/>
      <c r="BL75" s="67"/>
    </row>
    <row r="76" spans="1:79" s="4" customFormat="1" ht="33" customHeight="1" x14ac:dyDescent="0.2">
      <c r="A76" s="59"/>
      <c r="B76" s="59"/>
      <c r="C76" s="59"/>
      <c r="D76" s="59"/>
      <c r="E76" s="59"/>
      <c r="F76" s="59"/>
      <c r="G76" s="60" t="s">
        <v>84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4" t="s">
        <v>55</v>
      </c>
      <c r="AA76" s="79"/>
      <c r="AB76" s="79"/>
      <c r="AC76" s="79"/>
      <c r="AD76" s="80"/>
      <c r="AE76" s="64" t="s">
        <v>63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72"/>
      <c r="AP76" s="73"/>
      <c r="AQ76" s="73"/>
      <c r="AR76" s="73"/>
      <c r="AS76" s="73"/>
      <c r="AT76" s="73"/>
      <c r="AU76" s="73"/>
      <c r="AV76" s="74"/>
      <c r="AW76" s="72">
        <f>AK49+AK50+AK51</f>
        <v>251351</v>
      </c>
      <c r="AX76" s="73"/>
      <c r="AY76" s="73"/>
      <c r="AZ76" s="73"/>
      <c r="BA76" s="73"/>
      <c r="BB76" s="73"/>
      <c r="BC76" s="73"/>
      <c r="BD76" s="74"/>
      <c r="BE76" s="67">
        <f>AO76+AW76</f>
        <v>251351</v>
      </c>
      <c r="BF76" s="67"/>
      <c r="BG76" s="67"/>
      <c r="BH76" s="67"/>
      <c r="BI76" s="67"/>
      <c r="BJ76" s="67"/>
      <c r="BK76" s="67"/>
      <c r="BL76" s="67"/>
    </row>
    <row r="77" spans="1:79" s="4" customFormat="1" ht="22.5" customHeight="1" x14ac:dyDescent="0.2">
      <c r="A77" s="59"/>
      <c r="B77" s="59"/>
      <c r="C77" s="59"/>
      <c r="D77" s="59"/>
      <c r="E77" s="59"/>
      <c r="F77" s="59"/>
      <c r="G77" s="60" t="s">
        <v>85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4" t="s">
        <v>55</v>
      </c>
      <c r="AA77" s="79"/>
      <c r="AB77" s="79"/>
      <c r="AC77" s="79"/>
      <c r="AD77" s="80"/>
      <c r="AE77" s="64" t="s">
        <v>63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72"/>
      <c r="AP77" s="73"/>
      <c r="AQ77" s="73"/>
      <c r="AR77" s="73"/>
      <c r="AS77" s="73"/>
      <c r="AT77" s="73"/>
      <c r="AU77" s="73"/>
      <c r="AV77" s="74"/>
      <c r="AW77" s="72">
        <f>AK52</f>
        <v>259706</v>
      </c>
      <c r="AX77" s="73"/>
      <c r="AY77" s="73"/>
      <c r="AZ77" s="73"/>
      <c r="BA77" s="73"/>
      <c r="BB77" s="73"/>
      <c r="BC77" s="73"/>
      <c r="BD77" s="74"/>
      <c r="BE77" s="67">
        <f>AO77+AW77</f>
        <v>259706</v>
      </c>
      <c r="BF77" s="67"/>
      <c r="BG77" s="67"/>
      <c r="BH77" s="67"/>
      <c r="BI77" s="67"/>
      <c r="BJ77" s="67"/>
      <c r="BK77" s="67"/>
      <c r="BL77" s="67"/>
    </row>
    <row r="78" spans="1:79" s="4" customFormat="1" ht="17.25" customHeight="1" x14ac:dyDescent="0.2">
      <c r="A78" s="59">
        <v>0</v>
      </c>
      <c r="B78" s="59"/>
      <c r="C78" s="59"/>
      <c r="D78" s="59"/>
      <c r="E78" s="59"/>
      <c r="F78" s="59"/>
      <c r="G78" s="69" t="s">
        <v>53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84"/>
      <c r="AA78" s="84"/>
      <c r="AB78" s="84"/>
      <c r="AC78" s="84"/>
      <c r="AD78" s="84"/>
      <c r="AE78" s="85"/>
      <c r="AF78" s="86"/>
      <c r="AG78" s="86"/>
      <c r="AH78" s="86"/>
      <c r="AI78" s="86"/>
      <c r="AJ78" s="86"/>
      <c r="AK78" s="86"/>
      <c r="AL78" s="86"/>
      <c r="AM78" s="86"/>
      <c r="AN78" s="87"/>
      <c r="AO78" s="68"/>
      <c r="AP78" s="68"/>
      <c r="AQ78" s="68"/>
      <c r="AR78" s="68"/>
      <c r="AS78" s="68"/>
      <c r="AT78" s="68"/>
      <c r="AU78" s="68"/>
      <c r="AV78" s="6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</row>
    <row r="79" spans="1:79" s="4" customFormat="1" ht="35.25" customHeight="1" x14ac:dyDescent="0.2">
      <c r="A79" s="59"/>
      <c r="B79" s="59"/>
      <c r="C79" s="59"/>
      <c r="D79" s="59"/>
      <c r="E79" s="59"/>
      <c r="F79" s="59"/>
      <c r="G79" s="60" t="s">
        <v>74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52</v>
      </c>
      <c r="AA79" s="63"/>
      <c r="AB79" s="63"/>
      <c r="AC79" s="63"/>
      <c r="AD79" s="63"/>
      <c r="AE79" s="64" t="s">
        <v>70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72"/>
      <c r="AP79" s="73"/>
      <c r="AQ79" s="73"/>
      <c r="AR79" s="73"/>
      <c r="AS79" s="73"/>
      <c r="AT79" s="73"/>
      <c r="AU79" s="73"/>
      <c r="AV79" s="74"/>
      <c r="AW79" s="75">
        <v>11</v>
      </c>
      <c r="AX79" s="76"/>
      <c r="AY79" s="76"/>
      <c r="AZ79" s="76"/>
      <c r="BA79" s="76"/>
      <c r="BB79" s="76"/>
      <c r="BC79" s="76"/>
      <c r="BD79" s="77"/>
      <c r="BE79" s="78">
        <f>AO79+AW79</f>
        <v>11</v>
      </c>
      <c r="BF79" s="78"/>
      <c r="BG79" s="78"/>
      <c r="BH79" s="78"/>
      <c r="BI79" s="78"/>
      <c r="BJ79" s="78"/>
      <c r="BK79" s="78"/>
      <c r="BL79" s="78"/>
    </row>
    <row r="80" spans="1:79" s="4" customFormat="1" ht="35.25" customHeight="1" x14ac:dyDescent="0.2">
      <c r="A80" s="59"/>
      <c r="B80" s="59"/>
      <c r="C80" s="59"/>
      <c r="D80" s="59"/>
      <c r="E80" s="59"/>
      <c r="F80" s="59"/>
      <c r="G80" s="98" t="s">
        <v>88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63" t="s">
        <v>52</v>
      </c>
      <c r="AA80" s="63"/>
      <c r="AB80" s="63"/>
      <c r="AC80" s="63"/>
      <c r="AD80" s="63"/>
      <c r="AE80" s="155" t="s">
        <v>95</v>
      </c>
      <c r="AF80" s="156"/>
      <c r="AG80" s="156"/>
      <c r="AH80" s="156"/>
      <c r="AI80" s="156"/>
      <c r="AJ80" s="156"/>
      <c r="AK80" s="156"/>
      <c r="AL80" s="156"/>
      <c r="AM80" s="156"/>
      <c r="AN80" s="157"/>
      <c r="AO80" s="72"/>
      <c r="AP80" s="73"/>
      <c r="AQ80" s="73"/>
      <c r="AR80" s="73"/>
      <c r="AS80" s="73"/>
      <c r="AT80" s="73"/>
      <c r="AU80" s="73"/>
      <c r="AV80" s="74"/>
      <c r="AW80" s="75">
        <f>3+1+1</f>
        <v>5</v>
      </c>
      <c r="AX80" s="76"/>
      <c r="AY80" s="76"/>
      <c r="AZ80" s="76"/>
      <c r="BA80" s="76"/>
      <c r="BB80" s="76"/>
      <c r="BC80" s="76"/>
      <c r="BD80" s="77"/>
      <c r="BE80" s="78">
        <f>AO80+AW80</f>
        <v>5</v>
      </c>
      <c r="BF80" s="78"/>
      <c r="BG80" s="78"/>
      <c r="BH80" s="78"/>
      <c r="BI80" s="78"/>
      <c r="BJ80" s="78"/>
      <c r="BK80" s="78"/>
      <c r="BL80" s="78"/>
    </row>
    <row r="81" spans="1:72" s="4" customFormat="1" ht="21" customHeight="1" x14ac:dyDescent="0.2">
      <c r="A81" s="59"/>
      <c r="B81" s="59"/>
      <c r="C81" s="59"/>
      <c r="D81" s="59"/>
      <c r="E81" s="59"/>
      <c r="F81" s="59"/>
      <c r="G81" s="98" t="s">
        <v>89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63" t="s">
        <v>52</v>
      </c>
      <c r="AA81" s="63"/>
      <c r="AB81" s="63"/>
      <c r="AC81" s="63"/>
      <c r="AD81" s="63"/>
      <c r="AE81" s="155" t="s">
        <v>95</v>
      </c>
      <c r="AF81" s="156"/>
      <c r="AG81" s="156"/>
      <c r="AH81" s="156"/>
      <c r="AI81" s="156"/>
      <c r="AJ81" s="156"/>
      <c r="AK81" s="156"/>
      <c r="AL81" s="156"/>
      <c r="AM81" s="156"/>
      <c r="AN81" s="157"/>
      <c r="AO81" s="72"/>
      <c r="AP81" s="73"/>
      <c r="AQ81" s="73"/>
      <c r="AR81" s="73"/>
      <c r="AS81" s="73"/>
      <c r="AT81" s="73"/>
      <c r="AU81" s="73"/>
      <c r="AV81" s="74"/>
      <c r="AW81" s="75">
        <v>1</v>
      </c>
      <c r="AX81" s="76"/>
      <c r="AY81" s="76"/>
      <c r="AZ81" s="76"/>
      <c r="BA81" s="76"/>
      <c r="BB81" s="76"/>
      <c r="BC81" s="76"/>
      <c r="BD81" s="77"/>
      <c r="BE81" s="78">
        <f>AO81+AW81</f>
        <v>1</v>
      </c>
      <c r="BF81" s="78"/>
      <c r="BG81" s="78"/>
      <c r="BH81" s="78"/>
      <c r="BI81" s="78"/>
      <c r="BJ81" s="78"/>
      <c r="BK81" s="78"/>
      <c r="BL81" s="78"/>
    </row>
    <row r="82" spans="1:72" s="4" customFormat="1" ht="20.25" customHeight="1" x14ac:dyDescent="0.2">
      <c r="A82" s="59">
        <v>0</v>
      </c>
      <c r="B82" s="59"/>
      <c r="C82" s="59"/>
      <c r="D82" s="59"/>
      <c r="E82" s="59"/>
      <c r="F82" s="59"/>
      <c r="G82" s="69" t="s">
        <v>54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84"/>
      <c r="AA82" s="84"/>
      <c r="AB82" s="84"/>
      <c r="AC82" s="84"/>
      <c r="AD82" s="84"/>
      <c r="AE82" s="85"/>
      <c r="AF82" s="86"/>
      <c r="AG82" s="86"/>
      <c r="AH82" s="86"/>
      <c r="AI82" s="86"/>
      <c r="AJ82" s="86"/>
      <c r="AK82" s="86"/>
      <c r="AL82" s="86"/>
      <c r="AM82" s="86"/>
      <c r="AN82" s="87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72" ht="36" customHeight="1" x14ac:dyDescent="0.2">
      <c r="A83" s="58">
        <v>0</v>
      </c>
      <c r="B83" s="58"/>
      <c r="C83" s="58"/>
      <c r="D83" s="58"/>
      <c r="E83" s="58"/>
      <c r="F83" s="58"/>
      <c r="G83" s="81" t="s">
        <v>83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63" t="s">
        <v>55</v>
      </c>
      <c r="AA83" s="63"/>
      <c r="AB83" s="63"/>
      <c r="AC83" s="63"/>
      <c r="AD83" s="63"/>
      <c r="AE83" s="64" t="s">
        <v>64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67"/>
      <c r="AP83" s="67"/>
      <c r="AQ83" s="67"/>
      <c r="AR83" s="67"/>
      <c r="AS83" s="67"/>
      <c r="AT83" s="67"/>
      <c r="AU83" s="67"/>
      <c r="AV83" s="67"/>
      <c r="AW83" s="67">
        <f>AW75/AW79</f>
        <v>15548.545454545454</v>
      </c>
      <c r="AX83" s="67"/>
      <c r="AY83" s="67"/>
      <c r="AZ83" s="67"/>
      <c r="BA83" s="67"/>
      <c r="BB83" s="67"/>
      <c r="BC83" s="67"/>
      <c r="BD83" s="67"/>
      <c r="BE83" s="67">
        <f>AO83+AW83</f>
        <v>15548.545454545454</v>
      </c>
      <c r="BF83" s="67"/>
      <c r="BG83" s="67"/>
      <c r="BH83" s="67"/>
      <c r="BI83" s="67"/>
      <c r="BJ83" s="67"/>
      <c r="BK83" s="67"/>
      <c r="BL83" s="67"/>
    </row>
    <row r="84" spans="1:72" ht="36" customHeight="1" x14ac:dyDescent="0.2">
      <c r="A84" s="58"/>
      <c r="B84" s="58"/>
      <c r="C84" s="58"/>
      <c r="D84" s="58"/>
      <c r="E84" s="58"/>
      <c r="F84" s="58"/>
      <c r="G84" s="98" t="s">
        <v>90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63" t="s">
        <v>55</v>
      </c>
      <c r="AA84" s="63"/>
      <c r="AB84" s="63"/>
      <c r="AC84" s="63"/>
      <c r="AD84" s="63"/>
      <c r="AE84" s="64" t="s">
        <v>64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67"/>
      <c r="AP84" s="67"/>
      <c r="AQ84" s="67"/>
      <c r="AR84" s="67"/>
      <c r="AS84" s="67"/>
      <c r="AT84" s="67"/>
      <c r="AU84" s="67"/>
      <c r="AV84" s="67"/>
      <c r="AW84" s="67">
        <f>AW76/AW80</f>
        <v>50270.2</v>
      </c>
      <c r="AX84" s="67"/>
      <c r="AY84" s="67"/>
      <c r="AZ84" s="67"/>
      <c r="BA84" s="67"/>
      <c r="BB84" s="67"/>
      <c r="BC84" s="67"/>
      <c r="BD84" s="67"/>
      <c r="BE84" s="67">
        <f>AO84+AW84</f>
        <v>50270.2</v>
      </c>
      <c r="BF84" s="67"/>
      <c r="BG84" s="67"/>
      <c r="BH84" s="67"/>
      <c r="BI84" s="67"/>
      <c r="BJ84" s="67"/>
      <c r="BK84" s="67"/>
      <c r="BL84" s="67"/>
    </row>
    <row r="85" spans="1:72" ht="23.25" customHeight="1" x14ac:dyDescent="0.2">
      <c r="A85" s="58"/>
      <c r="B85" s="58"/>
      <c r="C85" s="58"/>
      <c r="D85" s="58"/>
      <c r="E85" s="58"/>
      <c r="F85" s="58"/>
      <c r="G85" s="98" t="s">
        <v>91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63" t="s">
        <v>55</v>
      </c>
      <c r="AA85" s="63"/>
      <c r="AB85" s="63"/>
      <c r="AC85" s="63"/>
      <c r="AD85" s="63"/>
      <c r="AE85" s="64" t="s">
        <v>64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67"/>
      <c r="AP85" s="67"/>
      <c r="AQ85" s="67"/>
      <c r="AR85" s="67"/>
      <c r="AS85" s="67"/>
      <c r="AT85" s="67"/>
      <c r="AU85" s="67"/>
      <c r="AV85" s="67"/>
      <c r="AW85" s="67">
        <f>AW77/AW81</f>
        <v>259706</v>
      </c>
      <c r="AX85" s="67"/>
      <c r="AY85" s="67"/>
      <c r="AZ85" s="67"/>
      <c r="BA85" s="67"/>
      <c r="BB85" s="67"/>
      <c r="BC85" s="67"/>
      <c r="BD85" s="67"/>
      <c r="BE85" s="67">
        <f>AO85+AW85</f>
        <v>259706</v>
      </c>
      <c r="BF85" s="67"/>
      <c r="BG85" s="67"/>
      <c r="BH85" s="67"/>
      <c r="BI85" s="67"/>
      <c r="BJ85" s="67"/>
      <c r="BK85" s="67"/>
      <c r="BL85" s="67"/>
    </row>
    <row r="86" spans="1:72" s="4" customFormat="1" ht="18" customHeight="1" x14ac:dyDescent="0.2">
      <c r="A86" s="59">
        <v>0</v>
      </c>
      <c r="B86" s="59"/>
      <c r="C86" s="59"/>
      <c r="D86" s="59"/>
      <c r="E86" s="59"/>
      <c r="F86" s="59"/>
      <c r="G86" s="69" t="s">
        <v>56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84"/>
      <c r="AA86" s="84"/>
      <c r="AB86" s="84"/>
      <c r="AC86" s="84"/>
      <c r="AD86" s="84"/>
      <c r="AE86" s="85"/>
      <c r="AF86" s="86"/>
      <c r="AG86" s="86"/>
      <c r="AH86" s="86"/>
      <c r="AI86" s="86"/>
      <c r="AJ86" s="86"/>
      <c r="AK86" s="86"/>
      <c r="AL86" s="86"/>
      <c r="AM86" s="86"/>
      <c r="AN86" s="87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72" ht="39.75" customHeight="1" x14ac:dyDescent="0.2">
      <c r="A87" s="58">
        <v>0</v>
      </c>
      <c r="B87" s="58"/>
      <c r="C87" s="58"/>
      <c r="D87" s="58"/>
      <c r="E87" s="58"/>
      <c r="F87" s="58"/>
      <c r="G87" s="81" t="s">
        <v>71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63" t="s">
        <v>72</v>
      </c>
      <c r="AA87" s="63"/>
      <c r="AB87" s="63"/>
      <c r="AC87" s="63"/>
      <c r="AD87" s="63"/>
      <c r="AE87" s="64" t="s">
        <v>64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67"/>
      <c r="AP87" s="67"/>
      <c r="AQ87" s="67"/>
      <c r="AR87" s="67"/>
      <c r="AS87" s="67"/>
      <c r="AT87" s="67"/>
      <c r="AU87" s="67"/>
      <c r="AV87" s="67"/>
      <c r="AW87" s="67">
        <f>AW74/100000</f>
        <v>6.8209099999999996</v>
      </c>
      <c r="AX87" s="67"/>
      <c r="AY87" s="67"/>
      <c r="AZ87" s="67"/>
      <c r="BA87" s="67"/>
      <c r="BB87" s="67"/>
      <c r="BC87" s="67"/>
      <c r="BD87" s="67"/>
      <c r="BE87" s="67">
        <f>AO87+AW87</f>
        <v>6.8209099999999996</v>
      </c>
      <c r="BF87" s="67"/>
      <c r="BG87" s="67"/>
      <c r="BH87" s="67"/>
      <c r="BI87" s="67"/>
      <c r="BJ87" s="67"/>
      <c r="BK87" s="67"/>
      <c r="BL87" s="67"/>
    </row>
    <row r="88" spans="1:72" ht="18" customHeight="1" x14ac:dyDescent="0.2">
      <c r="A88" s="92"/>
      <c r="B88" s="93"/>
      <c r="C88" s="93"/>
      <c r="D88" s="93"/>
      <c r="E88" s="93"/>
      <c r="F88" s="94"/>
      <c r="G88" s="95" t="s">
        <v>87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7"/>
      <c r="BE88" s="92"/>
      <c r="BF88" s="93"/>
      <c r="BG88" s="93"/>
      <c r="BH88" s="93"/>
      <c r="BI88" s="93"/>
      <c r="BJ88" s="93"/>
      <c r="BK88" s="93"/>
      <c r="BL88" s="94"/>
    </row>
    <row r="89" spans="1:72" ht="18" customHeight="1" x14ac:dyDescent="0.2">
      <c r="A89" s="59">
        <v>0</v>
      </c>
      <c r="B89" s="59"/>
      <c r="C89" s="59"/>
      <c r="D89" s="59"/>
      <c r="E89" s="59"/>
      <c r="F89" s="59"/>
      <c r="G89" s="69" t="s">
        <v>51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84"/>
      <c r="AA89" s="84"/>
      <c r="AB89" s="84"/>
      <c r="AC89" s="84"/>
      <c r="AD89" s="84"/>
      <c r="AE89" s="91"/>
      <c r="AF89" s="91"/>
      <c r="AG89" s="91"/>
      <c r="AH89" s="91"/>
      <c r="AI89" s="91"/>
      <c r="AJ89" s="91"/>
      <c r="AK89" s="91"/>
      <c r="AL89" s="91"/>
      <c r="AM89" s="91"/>
      <c r="AN89" s="69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</row>
    <row r="90" spans="1:72" ht="17.25" customHeight="1" x14ac:dyDescent="0.2">
      <c r="A90" s="59"/>
      <c r="B90" s="59"/>
      <c r="C90" s="59"/>
      <c r="D90" s="59"/>
      <c r="E90" s="59"/>
      <c r="F90" s="59"/>
      <c r="G90" s="55" t="s">
        <v>92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64" t="s">
        <v>55</v>
      </c>
      <c r="AA90" s="79"/>
      <c r="AB90" s="79"/>
      <c r="AC90" s="79"/>
      <c r="AD90" s="80"/>
      <c r="AE90" s="64" t="s">
        <v>63</v>
      </c>
      <c r="AF90" s="79"/>
      <c r="AG90" s="79"/>
      <c r="AH90" s="79"/>
      <c r="AI90" s="79"/>
      <c r="AJ90" s="79"/>
      <c r="AK90" s="79"/>
      <c r="AL90" s="79"/>
      <c r="AM90" s="79"/>
      <c r="AN90" s="80"/>
      <c r="AO90" s="72"/>
      <c r="AP90" s="73"/>
      <c r="AQ90" s="73"/>
      <c r="AR90" s="73"/>
      <c r="AS90" s="73"/>
      <c r="AT90" s="73"/>
      <c r="AU90" s="73"/>
      <c r="AV90" s="74"/>
      <c r="AW90" s="72">
        <f>SUM(AW91:BD94)</f>
        <v>14206886</v>
      </c>
      <c r="AX90" s="73"/>
      <c r="AY90" s="73"/>
      <c r="AZ90" s="73"/>
      <c r="BA90" s="73"/>
      <c r="BB90" s="73"/>
      <c r="BC90" s="73"/>
      <c r="BD90" s="74"/>
      <c r="BE90" s="67">
        <f>AO90+AW90</f>
        <v>14206886</v>
      </c>
      <c r="BF90" s="67"/>
      <c r="BG90" s="67"/>
      <c r="BH90" s="67"/>
      <c r="BI90" s="67"/>
      <c r="BJ90" s="67"/>
      <c r="BK90" s="67"/>
      <c r="BL90" s="67"/>
      <c r="BT90" s="53"/>
    </row>
    <row r="91" spans="1:72" ht="67.5" customHeight="1" x14ac:dyDescent="0.2">
      <c r="A91" s="59"/>
      <c r="B91" s="59"/>
      <c r="C91" s="59"/>
      <c r="D91" s="59"/>
      <c r="E91" s="59"/>
      <c r="F91" s="59"/>
      <c r="G91" s="55" t="s">
        <v>98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64" t="s">
        <v>55</v>
      </c>
      <c r="AA91" s="79"/>
      <c r="AB91" s="79"/>
      <c r="AC91" s="79"/>
      <c r="AD91" s="80"/>
      <c r="AE91" s="64" t="s">
        <v>63</v>
      </c>
      <c r="AF91" s="79"/>
      <c r="AG91" s="79"/>
      <c r="AH91" s="79"/>
      <c r="AI91" s="79"/>
      <c r="AJ91" s="79"/>
      <c r="AK91" s="79"/>
      <c r="AL91" s="79"/>
      <c r="AM91" s="79"/>
      <c r="AN91" s="80"/>
      <c r="AO91" s="72"/>
      <c r="AP91" s="73"/>
      <c r="AQ91" s="73"/>
      <c r="AR91" s="73"/>
      <c r="AS91" s="73"/>
      <c r="AT91" s="73"/>
      <c r="AU91" s="73"/>
      <c r="AV91" s="74"/>
      <c r="AW91" s="72">
        <f>AK54</f>
        <v>900368</v>
      </c>
      <c r="AX91" s="73"/>
      <c r="AY91" s="73"/>
      <c r="AZ91" s="73"/>
      <c r="BA91" s="73"/>
      <c r="BB91" s="73"/>
      <c r="BC91" s="73"/>
      <c r="BD91" s="74"/>
      <c r="BE91" s="67">
        <f>AO91+AW91</f>
        <v>900368</v>
      </c>
      <c r="BF91" s="67"/>
      <c r="BG91" s="67"/>
      <c r="BH91" s="67"/>
      <c r="BI91" s="67"/>
      <c r="BJ91" s="67"/>
      <c r="BK91" s="67"/>
      <c r="BL91" s="67"/>
      <c r="BT91" s="53"/>
    </row>
    <row r="92" spans="1:72" ht="33" customHeight="1" x14ac:dyDescent="0.2">
      <c r="A92" s="59"/>
      <c r="B92" s="59"/>
      <c r="C92" s="59"/>
      <c r="D92" s="59"/>
      <c r="E92" s="59"/>
      <c r="F92" s="59"/>
      <c r="G92" s="60" t="s">
        <v>99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4" t="s">
        <v>55</v>
      </c>
      <c r="AA92" s="79"/>
      <c r="AB92" s="79"/>
      <c r="AC92" s="79"/>
      <c r="AD92" s="80"/>
      <c r="AE92" s="64" t="s">
        <v>63</v>
      </c>
      <c r="AF92" s="79"/>
      <c r="AG92" s="79"/>
      <c r="AH92" s="79"/>
      <c r="AI92" s="79"/>
      <c r="AJ92" s="79"/>
      <c r="AK92" s="79"/>
      <c r="AL92" s="79"/>
      <c r="AM92" s="79"/>
      <c r="AN92" s="80"/>
      <c r="AO92" s="72"/>
      <c r="AP92" s="73"/>
      <c r="AQ92" s="73"/>
      <c r="AR92" s="73"/>
      <c r="AS92" s="73"/>
      <c r="AT92" s="73"/>
      <c r="AU92" s="73"/>
      <c r="AV92" s="74"/>
      <c r="AW92" s="72">
        <f>AK55</f>
        <v>3706518</v>
      </c>
      <c r="AX92" s="73"/>
      <c r="AY92" s="73"/>
      <c r="AZ92" s="73"/>
      <c r="BA92" s="73"/>
      <c r="BB92" s="73"/>
      <c r="BC92" s="73"/>
      <c r="BD92" s="74"/>
      <c r="BE92" s="67">
        <f>AO92+AW92</f>
        <v>3706518</v>
      </c>
      <c r="BF92" s="67"/>
      <c r="BG92" s="67"/>
      <c r="BH92" s="67"/>
      <c r="BI92" s="67"/>
      <c r="BJ92" s="67"/>
      <c r="BK92" s="67"/>
      <c r="BL92" s="67"/>
      <c r="BT92" s="54"/>
    </row>
    <row r="93" spans="1:72" ht="33" customHeight="1" x14ac:dyDescent="0.2">
      <c r="A93" s="59"/>
      <c r="B93" s="59"/>
      <c r="C93" s="59"/>
      <c r="D93" s="59"/>
      <c r="E93" s="59"/>
      <c r="F93" s="59"/>
      <c r="G93" s="60" t="s">
        <v>100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4" t="s">
        <v>55</v>
      </c>
      <c r="AA93" s="79"/>
      <c r="AB93" s="79"/>
      <c r="AC93" s="79"/>
      <c r="AD93" s="80"/>
      <c r="AE93" s="64" t="s">
        <v>63</v>
      </c>
      <c r="AF93" s="79"/>
      <c r="AG93" s="79"/>
      <c r="AH93" s="79"/>
      <c r="AI93" s="79"/>
      <c r="AJ93" s="79"/>
      <c r="AK93" s="79"/>
      <c r="AL93" s="79"/>
      <c r="AM93" s="79"/>
      <c r="AN93" s="80"/>
      <c r="AO93" s="72"/>
      <c r="AP93" s="73"/>
      <c r="AQ93" s="73"/>
      <c r="AR93" s="73"/>
      <c r="AS93" s="73"/>
      <c r="AT93" s="73"/>
      <c r="AU93" s="73"/>
      <c r="AV93" s="74"/>
      <c r="AW93" s="72">
        <f>AK56</f>
        <v>2500000</v>
      </c>
      <c r="AX93" s="73"/>
      <c r="AY93" s="73"/>
      <c r="AZ93" s="73"/>
      <c r="BA93" s="73"/>
      <c r="BB93" s="73"/>
      <c r="BC93" s="73"/>
      <c r="BD93" s="74"/>
      <c r="BE93" s="67">
        <f>AO93+AW93</f>
        <v>2500000</v>
      </c>
      <c r="BF93" s="67"/>
      <c r="BG93" s="67"/>
      <c r="BH93" s="67"/>
      <c r="BI93" s="67"/>
      <c r="BJ93" s="67"/>
      <c r="BK93" s="67"/>
      <c r="BL93" s="67"/>
      <c r="BT93" s="54"/>
    </row>
    <row r="94" spans="1:72" ht="79.5" customHeight="1" x14ac:dyDescent="0.2">
      <c r="A94" s="59"/>
      <c r="B94" s="59"/>
      <c r="C94" s="59"/>
      <c r="D94" s="59"/>
      <c r="E94" s="59"/>
      <c r="F94" s="59"/>
      <c r="G94" s="60" t="s">
        <v>101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4" t="s">
        <v>55</v>
      </c>
      <c r="AA94" s="79"/>
      <c r="AB94" s="79"/>
      <c r="AC94" s="79"/>
      <c r="AD94" s="80"/>
      <c r="AE94" s="64" t="s">
        <v>63</v>
      </c>
      <c r="AF94" s="79"/>
      <c r="AG94" s="79"/>
      <c r="AH94" s="79"/>
      <c r="AI94" s="79"/>
      <c r="AJ94" s="79"/>
      <c r="AK94" s="79"/>
      <c r="AL94" s="79"/>
      <c r="AM94" s="79"/>
      <c r="AN94" s="80"/>
      <c r="AO94" s="72"/>
      <c r="AP94" s="73"/>
      <c r="AQ94" s="73"/>
      <c r="AR94" s="73"/>
      <c r="AS94" s="73"/>
      <c r="AT94" s="73"/>
      <c r="AU94" s="73"/>
      <c r="AV94" s="74"/>
      <c r="AW94" s="72">
        <f>AK57</f>
        <v>7100000</v>
      </c>
      <c r="AX94" s="73"/>
      <c r="AY94" s="73"/>
      <c r="AZ94" s="73"/>
      <c r="BA94" s="73"/>
      <c r="BB94" s="73"/>
      <c r="BC94" s="73"/>
      <c r="BD94" s="74"/>
      <c r="BE94" s="67">
        <f>AO94+AW94</f>
        <v>7100000</v>
      </c>
      <c r="BF94" s="67"/>
      <c r="BG94" s="67"/>
      <c r="BH94" s="67"/>
      <c r="BI94" s="67"/>
      <c r="BJ94" s="67"/>
      <c r="BK94" s="67"/>
      <c r="BL94" s="67"/>
      <c r="BT94" s="54"/>
    </row>
    <row r="95" spans="1:72" ht="18.75" customHeight="1" x14ac:dyDescent="0.2">
      <c r="A95" s="59">
        <v>0</v>
      </c>
      <c r="B95" s="59"/>
      <c r="C95" s="59"/>
      <c r="D95" s="59"/>
      <c r="E95" s="59"/>
      <c r="F95" s="59"/>
      <c r="G95" s="69" t="s">
        <v>53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1"/>
      <c r="Z95" s="84"/>
      <c r="AA95" s="84"/>
      <c r="AB95" s="84"/>
      <c r="AC95" s="84"/>
      <c r="AD95" s="84"/>
      <c r="AE95" s="85"/>
      <c r="AF95" s="86"/>
      <c r="AG95" s="86"/>
      <c r="AH95" s="86"/>
      <c r="AI95" s="86"/>
      <c r="AJ95" s="86"/>
      <c r="AK95" s="86"/>
      <c r="AL95" s="86"/>
      <c r="AM95" s="86"/>
      <c r="AN95" s="87"/>
      <c r="AO95" s="68"/>
      <c r="AP95" s="68"/>
      <c r="AQ95" s="68"/>
      <c r="AR95" s="68"/>
      <c r="AS95" s="68"/>
      <c r="AT95" s="68"/>
      <c r="AU95" s="68"/>
      <c r="AV95" s="6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</row>
    <row r="96" spans="1:72" ht="34.5" customHeight="1" x14ac:dyDescent="0.2">
      <c r="A96" s="59"/>
      <c r="B96" s="59"/>
      <c r="C96" s="59"/>
      <c r="D96" s="59"/>
      <c r="E96" s="59"/>
      <c r="F96" s="59"/>
      <c r="G96" s="60" t="s">
        <v>103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63" t="s">
        <v>52</v>
      </c>
      <c r="AA96" s="63"/>
      <c r="AB96" s="63"/>
      <c r="AC96" s="63"/>
      <c r="AD96" s="63"/>
      <c r="AE96" s="64" t="s">
        <v>70</v>
      </c>
      <c r="AF96" s="65"/>
      <c r="AG96" s="65"/>
      <c r="AH96" s="65"/>
      <c r="AI96" s="65"/>
      <c r="AJ96" s="65"/>
      <c r="AK96" s="65"/>
      <c r="AL96" s="65"/>
      <c r="AM96" s="65"/>
      <c r="AN96" s="66"/>
      <c r="AO96" s="72"/>
      <c r="AP96" s="73"/>
      <c r="AQ96" s="73"/>
      <c r="AR96" s="73"/>
      <c r="AS96" s="73"/>
      <c r="AT96" s="73"/>
      <c r="AU96" s="73"/>
      <c r="AV96" s="74"/>
      <c r="AW96" s="75">
        <v>2</v>
      </c>
      <c r="AX96" s="76"/>
      <c r="AY96" s="76"/>
      <c r="AZ96" s="76"/>
      <c r="BA96" s="76"/>
      <c r="BB96" s="76"/>
      <c r="BC96" s="76"/>
      <c r="BD96" s="77"/>
      <c r="BE96" s="78">
        <f>AO96+AW96</f>
        <v>2</v>
      </c>
      <c r="BF96" s="78"/>
      <c r="BG96" s="78"/>
      <c r="BH96" s="78"/>
      <c r="BI96" s="78"/>
      <c r="BJ96" s="78"/>
      <c r="BK96" s="78"/>
      <c r="BL96" s="78"/>
    </row>
    <row r="97" spans="1:64" ht="34.5" customHeight="1" x14ac:dyDescent="0.2">
      <c r="A97" s="59"/>
      <c r="B97" s="59"/>
      <c r="C97" s="59"/>
      <c r="D97" s="59"/>
      <c r="E97" s="59"/>
      <c r="F97" s="59"/>
      <c r="G97" s="60" t="s">
        <v>104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3" t="s">
        <v>52</v>
      </c>
      <c r="AA97" s="63"/>
      <c r="AB97" s="63"/>
      <c r="AC97" s="63"/>
      <c r="AD97" s="63"/>
      <c r="AE97" s="64" t="s">
        <v>70</v>
      </c>
      <c r="AF97" s="65"/>
      <c r="AG97" s="65"/>
      <c r="AH97" s="65"/>
      <c r="AI97" s="65"/>
      <c r="AJ97" s="65"/>
      <c r="AK97" s="65"/>
      <c r="AL97" s="65"/>
      <c r="AM97" s="65"/>
      <c r="AN97" s="66"/>
      <c r="AO97" s="72"/>
      <c r="AP97" s="73"/>
      <c r="AQ97" s="73"/>
      <c r="AR97" s="73"/>
      <c r="AS97" s="73"/>
      <c r="AT97" s="73"/>
      <c r="AU97" s="73"/>
      <c r="AV97" s="74"/>
      <c r="AW97" s="75">
        <v>1</v>
      </c>
      <c r="AX97" s="76"/>
      <c r="AY97" s="76"/>
      <c r="AZ97" s="76"/>
      <c r="BA97" s="76"/>
      <c r="BB97" s="76"/>
      <c r="BC97" s="76"/>
      <c r="BD97" s="77"/>
      <c r="BE97" s="78">
        <f>AO97+AW97</f>
        <v>1</v>
      </c>
      <c r="BF97" s="78"/>
      <c r="BG97" s="78"/>
      <c r="BH97" s="78"/>
      <c r="BI97" s="78"/>
      <c r="BJ97" s="78"/>
      <c r="BK97" s="78"/>
      <c r="BL97" s="78"/>
    </row>
    <row r="98" spans="1:64" ht="18.75" customHeight="1" x14ac:dyDescent="0.2">
      <c r="A98" s="59">
        <v>0</v>
      </c>
      <c r="B98" s="59"/>
      <c r="C98" s="59"/>
      <c r="D98" s="59"/>
      <c r="E98" s="59"/>
      <c r="F98" s="59"/>
      <c r="G98" s="69" t="s">
        <v>54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84"/>
      <c r="AA98" s="84"/>
      <c r="AB98" s="84"/>
      <c r="AC98" s="84"/>
      <c r="AD98" s="84"/>
      <c r="AE98" s="85"/>
      <c r="AF98" s="86"/>
      <c r="AG98" s="86"/>
      <c r="AH98" s="86"/>
      <c r="AI98" s="86"/>
      <c r="AJ98" s="86"/>
      <c r="AK98" s="86"/>
      <c r="AL98" s="86"/>
      <c r="AM98" s="86"/>
      <c r="AN98" s="87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64" ht="24" customHeight="1" x14ac:dyDescent="0.2">
      <c r="A99" s="58">
        <v>0</v>
      </c>
      <c r="B99" s="58"/>
      <c r="C99" s="58"/>
      <c r="D99" s="58"/>
      <c r="E99" s="58"/>
      <c r="F99" s="58"/>
      <c r="G99" s="55" t="s">
        <v>105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63" t="s">
        <v>55</v>
      </c>
      <c r="AA99" s="63"/>
      <c r="AB99" s="63"/>
      <c r="AC99" s="63"/>
      <c r="AD99" s="63"/>
      <c r="AE99" s="64" t="s">
        <v>64</v>
      </c>
      <c r="AF99" s="65"/>
      <c r="AG99" s="65"/>
      <c r="AH99" s="65"/>
      <c r="AI99" s="65"/>
      <c r="AJ99" s="65"/>
      <c r="AK99" s="65"/>
      <c r="AL99" s="65"/>
      <c r="AM99" s="65"/>
      <c r="AN99" s="66"/>
      <c r="AO99" s="67"/>
      <c r="AP99" s="67"/>
      <c r="AQ99" s="67"/>
      <c r="AR99" s="67"/>
      <c r="AS99" s="67"/>
      <c r="AT99" s="67"/>
      <c r="AU99" s="67"/>
      <c r="AV99" s="67"/>
      <c r="AW99" s="67">
        <f>(AW91+AW92+AW94)/AW96</f>
        <v>5853443</v>
      </c>
      <c r="AX99" s="67"/>
      <c r="AY99" s="67"/>
      <c r="AZ99" s="67"/>
      <c r="BA99" s="67"/>
      <c r="BB99" s="67"/>
      <c r="BC99" s="67"/>
      <c r="BD99" s="67"/>
      <c r="BE99" s="67">
        <f>AO99+AW99</f>
        <v>5853443</v>
      </c>
      <c r="BF99" s="67"/>
      <c r="BG99" s="67"/>
      <c r="BH99" s="67"/>
      <c r="BI99" s="67"/>
      <c r="BJ99" s="67"/>
      <c r="BK99" s="67"/>
      <c r="BL99" s="67"/>
    </row>
    <row r="100" spans="1:64" ht="26.25" customHeight="1" x14ac:dyDescent="0.2">
      <c r="A100" s="58"/>
      <c r="B100" s="58"/>
      <c r="C100" s="58"/>
      <c r="D100" s="58"/>
      <c r="E100" s="58"/>
      <c r="F100" s="58"/>
      <c r="G100" s="55" t="s">
        <v>106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63" t="s">
        <v>55</v>
      </c>
      <c r="AA100" s="63"/>
      <c r="AB100" s="63"/>
      <c r="AC100" s="63"/>
      <c r="AD100" s="63"/>
      <c r="AE100" s="64" t="s">
        <v>64</v>
      </c>
      <c r="AF100" s="65"/>
      <c r="AG100" s="65"/>
      <c r="AH100" s="65"/>
      <c r="AI100" s="65"/>
      <c r="AJ100" s="65"/>
      <c r="AK100" s="65"/>
      <c r="AL100" s="65"/>
      <c r="AM100" s="65"/>
      <c r="AN100" s="66"/>
      <c r="AO100" s="67"/>
      <c r="AP100" s="67"/>
      <c r="AQ100" s="67"/>
      <c r="AR100" s="67"/>
      <c r="AS100" s="67"/>
      <c r="AT100" s="67"/>
      <c r="AU100" s="67"/>
      <c r="AV100" s="67"/>
      <c r="AW100" s="67">
        <f>(AW93)/AW97</f>
        <v>2500000</v>
      </c>
      <c r="AX100" s="67"/>
      <c r="AY100" s="67"/>
      <c r="AZ100" s="67"/>
      <c r="BA100" s="67"/>
      <c r="BB100" s="67"/>
      <c r="BC100" s="67"/>
      <c r="BD100" s="67"/>
      <c r="BE100" s="67">
        <f>AO100+AW100</f>
        <v>2500000</v>
      </c>
      <c r="BF100" s="67"/>
      <c r="BG100" s="67"/>
      <c r="BH100" s="67"/>
      <c r="BI100" s="67"/>
      <c r="BJ100" s="67"/>
      <c r="BK100" s="67"/>
      <c r="BL100" s="67"/>
    </row>
    <row r="101" spans="1:64" ht="17.25" customHeight="1" x14ac:dyDescent="0.2">
      <c r="A101" s="59">
        <v>0</v>
      </c>
      <c r="B101" s="59"/>
      <c r="C101" s="59"/>
      <c r="D101" s="59"/>
      <c r="E101" s="59"/>
      <c r="F101" s="59"/>
      <c r="G101" s="69" t="s">
        <v>56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84"/>
      <c r="AA101" s="84"/>
      <c r="AB101" s="84"/>
      <c r="AC101" s="84"/>
      <c r="AD101" s="84"/>
      <c r="AE101" s="85"/>
      <c r="AF101" s="86"/>
      <c r="AG101" s="86"/>
      <c r="AH101" s="86"/>
      <c r="AI101" s="86"/>
      <c r="AJ101" s="86"/>
      <c r="AK101" s="86"/>
      <c r="AL101" s="86"/>
      <c r="AM101" s="86"/>
      <c r="AN101" s="87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64" ht="39.75" customHeight="1" x14ac:dyDescent="0.2">
      <c r="A102" s="58">
        <v>0</v>
      </c>
      <c r="B102" s="58"/>
      <c r="C102" s="58"/>
      <c r="D102" s="58"/>
      <c r="E102" s="58"/>
      <c r="F102" s="58"/>
      <c r="G102" s="81" t="s">
        <v>71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3"/>
      <c r="Z102" s="63" t="s">
        <v>72</v>
      </c>
      <c r="AA102" s="63"/>
      <c r="AB102" s="63"/>
      <c r="AC102" s="63"/>
      <c r="AD102" s="63"/>
      <c r="AE102" s="64" t="s">
        <v>64</v>
      </c>
      <c r="AF102" s="65"/>
      <c r="AG102" s="65"/>
      <c r="AH102" s="65"/>
      <c r="AI102" s="65"/>
      <c r="AJ102" s="65"/>
      <c r="AK102" s="65"/>
      <c r="AL102" s="65"/>
      <c r="AM102" s="65"/>
      <c r="AN102" s="66"/>
      <c r="AO102" s="67"/>
      <c r="AP102" s="67"/>
      <c r="AQ102" s="67"/>
      <c r="AR102" s="67"/>
      <c r="AS102" s="67"/>
      <c r="AT102" s="67"/>
      <c r="AU102" s="67"/>
      <c r="AV102" s="67"/>
      <c r="AW102" s="67">
        <f>AW90/40263500*100</f>
        <v>35.284776534578469</v>
      </c>
      <c r="AX102" s="67"/>
      <c r="AY102" s="67"/>
      <c r="AZ102" s="67"/>
      <c r="BA102" s="67"/>
      <c r="BB102" s="67"/>
      <c r="BC102" s="67"/>
      <c r="BD102" s="67"/>
      <c r="BE102" s="67">
        <f>AO102+AW102</f>
        <v>35.284776534578469</v>
      </c>
      <c r="BF102" s="67"/>
      <c r="BG102" s="67"/>
      <c r="BH102" s="67"/>
      <c r="BI102" s="67"/>
      <c r="BJ102" s="67"/>
      <c r="BK102" s="67"/>
      <c r="BL102" s="67"/>
    </row>
    <row r="103" spans="1:64" ht="39.75" customHeight="1" x14ac:dyDescent="0.2">
      <c r="A103" s="47"/>
      <c r="B103" s="47"/>
      <c r="C103" s="47"/>
      <c r="D103" s="47"/>
      <c r="E103" s="47"/>
      <c r="F103" s="47"/>
      <c r="G103" s="48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50"/>
      <c r="AA103" s="50"/>
      <c r="AB103" s="50"/>
      <c r="AC103" s="50"/>
      <c r="AD103" s="50"/>
      <c r="AE103" s="50"/>
      <c r="AF103" s="51"/>
      <c r="AG103" s="51"/>
      <c r="AH103" s="51"/>
      <c r="AI103" s="51"/>
      <c r="AJ103" s="51"/>
      <c r="AK103" s="51"/>
      <c r="AL103" s="51"/>
      <c r="AM103" s="51"/>
      <c r="AN103" s="51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</row>
    <row r="104" spans="1:64" ht="6.75" customHeight="1" x14ac:dyDescent="0.2"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6" customHeight="1" x14ac:dyDescent="0.2"/>
    <row r="106" spans="1:64" ht="33" customHeight="1" x14ac:dyDescent="0.25">
      <c r="A106" s="181" t="s">
        <v>62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39"/>
      <c r="AO106" s="131" t="s">
        <v>81</v>
      </c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</row>
    <row r="107" spans="1:64" ht="15.75" customHeight="1" x14ac:dyDescent="0.2">
      <c r="W107" s="152" t="s">
        <v>5</v>
      </c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42"/>
      <c r="AO107" s="167" t="s">
        <v>82</v>
      </c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</row>
    <row r="108" spans="1:64" ht="15.75" customHeight="1" x14ac:dyDescent="0.2">
      <c r="A108" s="151" t="s">
        <v>3</v>
      </c>
      <c r="B108" s="151"/>
      <c r="C108" s="151"/>
      <c r="D108" s="151"/>
      <c r="E108" s="151"/>
      <c r="F108" s="151"/>
    </row>
    <row r="109" spans="1:64" ht="25.5" customHeight="1" x14ac:dyDescent="0.25">
      <c r="A109" s="144" t="s">
        <v>58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</row>
    <row r="110" spans="1:64" x14ac:dyDescent="0.2">
      <c r="A110" s="180" t="s">
        <v>35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64" ht="10.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</row>
    <row r="112" spans="1:64" ht="33" customHeight="1" x14ac:dyDescent="0.25">
      <c r="A112" s="174" t="s">
        <v>114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7"/>
      <c r="AO112" s="131" t="s">
        <v>115</v>
      </c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</row>
    <row r="113" spans="1:59" ht="15.75" customHeight="1" x14ac:dyDescent="0.2">
      <c r="W113" s="152" t="s">
        <v>5</v>
      </c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42"/>
      <c r="AO113" s="167" t="s">
        <v>82</v>
      </c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</row>
    <row r="114" spans="1:59" ht="19.5" customHeight="1" x14ac:dyDescent="0.2">
      <c r="A114" s="172">
        <f>AO7</f>
        <v>45149</v>
      </c>
      <c r="B114" s="173"/>
      <c r="C114" s="173"/>
      <c r="D114" s="173"/>
      <c r="E114" s="173"/>
      <c r="F114" s="173"/>
      <c r="G114" s="173"/>
      <c r="H114" s="173"/>
    </row>
    <row r="115" spans="1:59" ht="17.25" customHeight="1" x14ac:dyDescent="0.2">
      <c r="A115" s="171" t="s">
        <v>33</v>
      </c>
      <c r="B115" s="171"/>
      <c r="C115" s="171"/>
      <c r="D115" s="171"/>
      <c r="E115" s="171"/>
      <c r="F115" s="171"/>
      <c r="G115" s="171"/>
      <c r="H115" s="171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59" ht="17.25" customHeight="1" x14ac:dyDescent="0.2">
      <c r="A116" s="21" t="s">
        <v>34</v>
      </c>
    </row>
  </sheetData>
  <mergeCells count="399">
    <mergeCell ref="AW74:BD74"/>
    <mergeCell ref="BE77:BL77"/>
    <mergeCell ref="AO82:AV82"/>
    <mergeCell ref="AO100:AV100"/>
    <mergeCell ref="AW100:BD100"/>
    <mergeCell ref="G95:Y95"/>
    <mergeCell ref="BE100:BL100"/>
    <mergeCell ref="BE74:BL74"/>
    <mergeCell ref="BE93:BL93"/>
    <mergeCell ref="AO76:AV76"/>
    <mergeCell ref="BE76:BL76"/>
    <mergeCell ref="AW76:BD76"/>
    <mergeCell ref="AO74:AV74"/>
    <mergeCell ref="AS56:AZ56"/>
    <mergeCell ref="A49:C49"/>
    <mergeCell ref="D49:AB49"/>
    <mergeCell ref="AC49:AJ49"/>
    <mergeCell ref="AK49:AR49"/>
    <mergeCell ref="AS49:AZ49"/>
    <mergeCell ref="AJ66:AQ66"/>
    <mergeCell ref="AR66:AY66"/>
    <mergeCell ref="AJ64:AQ64"/>
    <mergeCell ref="AB66:AI66"/>
    <mergeCell ref="AW77:BD77"/>
    <mergeCell ref="D62:AA63"/>
    <mergeCell ref="G76:Y76"/>
    <mergeCell ref="A76:F76"/>
    <mergeCell ref="Z76:AD76"/>
    <mergeCell ref="AE76:AN76"/>
    <mergeCell ref="AO77:AV77"/>
    <mergeCell ref="A109:V109"/>
    <mergeCell ref="Z82:AD82"/>
    <mergeCell ref="AE82:AN82"/>
    <mergeCell ref="A88:F88"/>
    <mergeCell ref="A106:V106"/>
    <mergeCell ref="W106:AM106"/>
    <mergeCell ref="G86:Y86"/>
    <mergeCell ref="A93:F93"/>
    <mergeCell ref="Z93:AD93"/>
    <mergeCell ref="AE93:AN93"/>
    <mergeCell ref="AO106:BG106"/>
    <mergeCell ref="BE83:BL83"/>
    <mergeCell ref="BE87:BL87"/>
    <mergeCell ref="AE83:AN83"/>
    <mergeCell ref="AE86:AN86"/>
    <mergeCell ref="Z71:AD71"/>
    <mergeCell ref="AO93:AV93"/>
    <mergeCell ref="AW93:BD93"/>
    <mergeCell ref="Z100:AD100"/>
    <mergeCell ref="AE100:AN100"/>
    <mergeCell ref="A83:F83"/>
    <mergeCell ref="AE87:AN87"/>
    <mergeCell ref="G82:Y82"/>
    <mergeCell ref="AW82:BD82"/>
    <mergeCell ref="Z74:AD74"/>
    <mergeCell ref="G83:Y83"/>
    <mergeCell ref="Z83:AD83"/>
    <mergeCell ref="AE81:AN81"/>
    <mergeCell ref="A74:F74"/>
    <mergeCell ref="G74:Y74"/>
    <mergeCell ref="AW80:BD80"/>
    <mergeCell ref="AW81:BD81"/>
    <mergeCell ref="BE80:BL80"/>
    <mergeCell ref="AO83:AV83"/>
    <mergeCell ref="A110:V110"/>
    <mergeCell ref="A87:F87"/>
    <mergeCell ref="G87:Y87"/>
    <mergeCell ref="A82:F82"/>
    <mergeCell ref="AW87:BD87"/>
    <mergeCell ref="A86:F86"/>
    <mergeCell ref="BE75:BL75"/>
    <mergeCell ref="AO75:AV75"/>
    <mergeCell ref="AW75:BD75"/>
    <mergeCell ref="Z79:AD79"/>
    <mergeCell ref="AE79:AN79"/>
    <mergeCell ref="AO86:AV86"/>
    <mergeCell ref="BE84:BL84"/>
    <mergeCell ref="BE85:BL85"/>
    <mergeCell ref="AO84:AV84"/>
    <mergeCell ref="AW83:BD83"/>
    <mergeCell ref="BE78:BL78"/>
    <mergeCell ref="AO78:AV78"/>
    <mergeCell ref="AW79:BD79"/>
    <mergeCell ref="AO79:AV79"/>
    <mergeCell ref="Z78:AD78"/>
    <mergeCell ref="BE79:BL79"/>
    <mergeCell ref="AS48:AZ48"/>
    <mergeCell ref="AR61:AY61"/>
    <mergeCell ref="AW71:BD71"/>
    <mergeCell ref="AE78:AN78"/>
    <mergeCell ref="AR64:AY64"/>
    <mergeCell ref="AW78:BD78"/>
    <mergeCell ref="AE75:AN75"/>
    <mergeCell ref="AB62:AI63"/>
    <mergeCell ref="AO71:AV71"/>
    <mergeCell ref="AE70:AN70"/>
    <mergeCell ref="A62:C63"/>
    <mergeCell ref="A58:C58"/>
    <mergeCell ref="D58:AB58"/>
    <mergeCell ref="AC58:AJ58"/>
    <mergeCell ref="AK58:AR58"/>
    <mergeCell ref="A38:F38"/>
    <mergeCell ref="D48:AB48"/>
    <mergeCell ref="A48:C48"/>
    <mergeCell ref="D56:AB56"/>
    <mergeCell ref="A56:C56"/>
    <mergeCell ref="A115:H115"/>
    <mergeCell ref="A114:H114"/>
    <mergeCell ref="A112:V112"/>
    <mergeCell ref="W112:AM112"/>
    <mergeCell ref="AO112:BG112"/>
    <mergeCell ref="D64:AA64"/>
    <mergeCell ref="AB64:AI64"/>
    <mergeCell ref="W113:AM113"/>
    <mergeCell ref="A71:F71"/>
    <mergeCell ref="A69:BL69"/>
    <mergeCell ref="AO113:BG113"/>
    <mergeCell ref="AO107:BG107"/>
    <mergeCell ref="G71:Y71"/>
    <mergeCell ref="G73:Y73"/>
    <mergeCell ref="AK44:AR45"/>
    <mergeCell ref="D47:AB47"/>
    <mergeCell ref="BE73:BL73"/>
    <mergeCell ref="AW73:BD73"/>
    <mergeCell ref="AO73:AV73"/>
    <mergeCell ref="BE71:BL71"/>
    <mergeCell ref="BE19:BL19"/>
    <mergeCell ref="AK46:AR46"/>
    <mergeCell ref="AC44:AJ45"/>
    <mergeCell ref="A44:C45"/>
    <mergeCell ref="A42:AZ42"/>
    <mergeCell ref="AS44:AZ45"/>
    <mergeCell ref="D44:AB45"/>
    <mergeCell ref="AS43:AZ43"/>
    <mergeCell ref="AS46:AZ46"/>
    <mergeCell ref="A46:C46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BE20:BL20"/>
    <mergeCell ref="AS22:BC22"/>
    <mergeCell ref="A85:F85"/>
    <mergeCell ref="A79:F79"/>
    <mergeCell ref="G79:Y79"/>
    <mergeCell ref="A73:F73"/>
    <mergeCell ref="Z73:AD73"/>
    <mergeCell ref="AE73:AN73"/>
    <mergeCell ref="AE80:AN80"/>
    <mergeCell ref="A84:F84"/>
    <mergeCell ref="G84:Y84"/>
    <mergeCell ref="Z84:AD84"/>
    <mergeCell ref="AO80:AV80"/>
    <mergeCell ref="G77:Y77"/>
    <mergeCell ref="Z77:AD77"/>
    <mergeCell ref="AE77:AN77"/>
    <mergeCell ref="AE74:AN74"/>
    <mergeCell ref="D67:AA67"/>
    <mergeCell ref="AB67:AI67"/>
    <mergeCell ref="Z70:AD70"/>
    <mergeCell ref="G70:Y70"/>
    <mergeCell ref="G72:AV72"/>
    <mergeCell ref="A108:F108"/>
    <mergeCell ref="W107:AM107"/>
    <mergeCell ref="AE71:AN71"/>
    <mergeCell ref="A78:F78"/>
    <mergeCell ref="G78:Y78"/>
    <mergeCell ref="AO70:AV70"/>
    <mergeCell ref="A70:F70"/>
    <mergeCell ref="G75:Y75"/>
    <mergeCell ref="Z75:AD75"/>
    <mergeCell ref="A75:F75"/>
    <mergeCell ref="BE70:BL70"/>
    <mergeCell ref="AJ62:AQ63"/>
    <mergeCell ref="AK47:AR47"/>
    <mergeCell ref="AJ67:AQ67"/>
    <mergeCell ref="AR67:AY67"/>
    <mergeCell ref="AC48:AJ48"/>
    <mergeCell ref="AK48:AR48"/>
    <mergeCell ref="AC50:AJ50"/>
    <mergeCell ref="AC51:AJ51"/>
    <mergeCell ref="AC52:AJ52"/>
    <mergeCell ref="A23:H23"/>
    <mergeCell ref="G31:BL31"/>
    <mergeCell ref="G39:BL39"/>
    <mergeCell ref="A31:F31"/>
    <mergeCell ref="G38:BL38"/>
    <mergeCell ref="A33:BL33"/>
    <mergeCell ref="A36:BL36"/>
    <mergeCell ref="A37:F37"/>
    <mergeCell ref="A29:F29"/>
    <mergeCell ref="G37:BL37"/>
    <mergeCell ref="AO3:BL3"/>
    <mergeCell ref="A10:BL10"/>
    <mergeCell ref="G29:BL29"/>
    <mergeCell ref="AK20:BC20"/>
    <mergeCell ref="N20:Y20"/>
    <mergeCell ref="G30:BL30"/>
    <mergeCell ref="B13:L13"/>
    <mergeCell ref="A22:T22"/>
    <mergeCell ref="B14:L14"/>
    <mergeCell ref="T23:W23"/>
    <mergeCell ref="A64:C64"/>
    <mergeCell ref="A67:C67"/>
    <mergeCell ref="AO1:BL1"/>
    <mergeCell ref="A34:BL34"/>
    <mergeCell ref="AO2:BL2"/>
    <mergeCell ref="AO6:BF6"/>
    <mergeCell ref="AO4:BL4"/>
    <mergeCell ref="AO5:BL5"/>
    <mergeCell ref="A26:BL26"/>
    <mergeCell ref="A30:F30"/>
    <mergeCell ref="AS47:AZ47"/>
    <mergeCell ref="AW70:BD70"/>
    <mergeCell ref="AC47:AJ47"/>
    <mergeCell ref="AS58:AZ58"/>
    <mergeCell ref="D46:AB46"/>
    <mergeCell ref="AC46:AJ46"/>
    <mergeCell ref="AR62:AY63"/>
    <mergeCell ref="AK50:AR50"/>
    <mergeCell ref="AK51:AR51"/>
    <mergeCell ref="A60:BL60"/>
    <mergeCell ref="A28:BL28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BE72:BL72"/>
    <mergeCell ref="A72:F72"/>
    <mergeCell ref="AW72:BD72"/>
    <mergeCell ref="AK19:BC19"/>
    <mergeCell ref="AA20:AI20"/>
    <mergeCell ref="B19:L19"/>
    <mergeCell ref="N19:Y19"/>
    <mergeCell ref="AA19:AI19"/>
    <mergeCell ref="B20:L20"/>
    <mergeCell ref="A39:F39"/>
    <mergeCell ref="A50:C50"/>
    <mergeCell ref="D50:AB50"/>
    <mergeCell ref="D51:AB51"/>
    <mergeCell ref="D52:AB52"/>
    <mergeCell ref="A51:C51"/>
    <mergeCell ref="A52:C52"/>
    <mergeCell ref="A40:F40"/>
    <mergeCell ref="G40:BL40"/>
    <mergeCell ref="A47:C47"/>
    <mergeCell ref="AK52:AR52"/>
    <mergeCell ref="AS50:AZ50"/>
    <mergeCell ref="AS51:AZ51"/>
    <mergeCell ref="AS52:AZ52"/>
    <mergeCell ref="A53:C53"/>
    <mergeCell ref="A54:C54"/>
    <mergeCell ref="AK53:AR53"/>
    <mergeCell ref="AK54:AR54"/>
    <mergeCell ref="AS53:AZ53"/>
    <mergeCell ref="AS54:AZ54"/>
    <mergeCell ref="A55:C55"/>
    <mergeCell ref="A57:C57"/>
    <mergeCell ref="A77:F77"/>
    <mergeCell ref="A80:F80"/>
    <mergeCell ref="D53:AB53"/>
    <mergeCell ref="D54:AB54"/>
    <mergeCell ref="A66:C66"/>
    <mergeCell ref="D66:AA66"/>
    <mergeCell ref="G80:Y80"/>
    <mergeCell ref="Z80:AD80"/>
    <mergeCell ref="AK55:AR55"/>
    <mergeCell ref="AK57:AR57"/>
    <mergeCell ref="D55:AB55"/>
    <mergeCell ref="D57:AB57"/>
    <mergeCell ref="AC53:AJ53"/>
    <mergeCell ref="AC54:AJ54"/>
    <mergeCell ref="AC55:AJ55"/>
    <mergeCell ref="AC57:AJ57"/>
    <mergeCell ref="AC56:AJ56"/>
    <mergeCell ref="AK56:AR56"/>
    <mergeCell ref="AS55:AZ55"/>
    <mergeCell ref="AS57:AZ57"/>
    <mergeCell ref="BE81:BL81"/>
    <mergeCell ref="G81:Y81"/>
    <mergeCell ref="A81:F81"/>
    <mergeCell ref="Z81:AD81"/>
    <mergeCell ref="AO81:AV81"/>
    <mergeCell ref="A65:C65"/>
    <mergeCell ref="D65:AA65"/>
    <mergeCell ref="AB65:AI65"/>
    <mergeCell ref="BE82:BL82"/>
    <mergeCell ref="BE88:BL88"/>
    <mergeCell ref="G88:BD88"/>
    <mergeCell ref="AW86:BD86"/>
    <mergeCell ref="AE85:AN85"/>
    <mergeCell ref="AO85:AV85"/>
    <mergeCell ref="BE86:BL86"/>
    <mergeCell ref="Z85:AD85"/>
    <mergeCell ref="G85:Y85"/>
    <mergeCell ref="Z87:AD87"/>
    <mergeCell ref="Z89:AD89"/>
    <mergeCell ref="AE89:AN89"/>
    <mergeCell ref="AO89:AV89"/>
    <mergeCell ref="AW89:BD89"/>
    <mergeCell ref="AW84:BD84"/>
    <mergeCell ref="AW85:BD85"/>
    <mergeCell ref="AO87:AV87"/>
    <mergeCell ref="Z86:AD86"/>
    <mergeCell ref="AE84:AN84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W92:BD92"/>
    <mergeCell ref="A91:F91"/>
    <mergeCell ref="G91:Y91"/>
    <mergeCell ref="Z91:AD91"/>
    <mergeCell ref="AE91:AN91"/>
    <mergeCell ref="AO91:AV91"/>
    <mergeCell ref="AW91:BD91"/>
    <mergeCell ref="AE95:AN95"/>
    <mergeCell ref="AO95:AV95"/>
    <mergeCell ref="AW95:BD95"/>
    <mergeCell ref="BE91:BL91"/>
    <mergeCell ref="BE92:BL92"/>
    <mergeCell ref="A92:F92"/>
    <mergeCell ref="G92:Y92"/>
    <mergeCell ref="Z92:AD92"/>
    <mergeCell ref="AE92:AN92"/>
    <mergeCell ref="AO92:AV92"/>
    <mergeCell ref="G93:Y93"/>
    <mergeCell ref="BE98:BL98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AE99:AN99"/>
    <mergeCell ref="AO99:AV99"/>
    <mergeCell ref="AW99:BD99"/>
    <mergeCell ref="G98:Y98"/>
    <mergeCell ref="Z98:AD98"/>
    <mergeCell ref="AE98:AN98"/>
    <mergeCell ref="AO98:AV98"/>
    <mergeCell ref="AW98:BD98"/>
    <mergeCell ref="Z95:AD95"/>
    <mergeCell ref="AW102:BD102"/>
    <mergeCell ref="BE99:BL99"/>
    <mergeCell ref="A98:F98"/>
    <mergeCell ref="Z101:AD101"/>
    <mergeCell ref="AE101:AN101"/>
    <mergeCell ref="AO101:AV101"/>
    <mergeCell ref="AW101:BD101"/>
    <mergeCell ref="BE101:BL101"/>
    <mergeCell ref="A99:F99"/>
    <mergeCell ref="G99:Y99"/>
    <mergeCell ref="A94:F94"/>
    <mergeCell ref="Z94:AD94"/>
    <mergeCell ref="AE94:AN94"/>
    <mergeCell ref="AO94:AV94"/>
    <mergeCell ref="AW94:BD94"/>
    <mergeCell ref="A102:F102"/>
    <mergeCell ref="G102:Y102"/>
    <mergeCell ref="Z102:AD102"/>
    <mergeCell ref="AE102:AN102"/>
    <mergeCell ref="AO102:AV102"/>
    <mergeCell ref="AJ65:AQ65"/>
    <mergeCell ref="AR65:AY65"/>
    <mergeCell ref="BE102:BL102"/>
    <mergeCell ref="A101:F101"/>
    <mergeCell ref="G101:Y101"/>
    <mergeCell ref="BE94:BL94"/>
    <mergeCell ref="G94:Y94"/>
    <mergeCell ref="AO97:AV97"/>
    <mergeCell ref="AW97:BD97"/>
    <mergeCell ref="BE97:BL97"/>
    <mergeCell ref="G100:Y100"/>
    <mergeCell ref="A100:F100"/>
    <mergeCell ref="A97:F97"/>
    <mergeCell ref="G97:Y97"/>
    <mergeCell ref="Z97:AD97"/>
    <mergeCell ref="AE97:AN97"/>
    <mergeCell ref="Z99:AD99"/>
  </mergeCells>
  <phoneticPr fontId="0" type="noConversion"/>
  <conditionalFormatting sqref="G83:G85 G79:G81 H79:L79 G102:G103 G87:G93 G96:L96 G99">
    <cfRule type="cellIs" dxfId="37" priority="85" stopIfTrue="1" operator="equal">
      <formula>$G78</formula>
    </cfRule>
  </conditionalFormatting>
  <conditionalFormatting sqref="D58:I58">
    <cfRule type="cellIs" dxfId="36" priority="86" stopIfTrue="1" operator="equal">
      <formula>$D47</formula>
    </cfRule>
  </conditionalFormatting>
  <conditionalFormatting sqref="A73:F103">
    <cfRule type="cellIs" dxfId="35" priority="87" stopIfTrue="1" operator="equal">
      <formula>0</formula>
    </cfRule>
  </conditionalFormatting>
  <conditionalFormatting sqref="G101:L101 G98:L98 H73:L74 G86:L86 G82:L82 G78:L78 G79:G81 G84:G85 H89:L89 G95:L95 BT92:BT94 G73:G77 D47:D52 G89:G94 H92:Y92 G96:G98">
    <cfRule type="cellIs" dxfId="34" priority="88" stopIfTrue="1" operator="equal">
      <formula>#REF!</formula>
    </cfRule>
  </conditionalFormatting>
  <conditionalFormatting sqref="G80:G81">
    <cfRule type="cellIs" dxfId="33" priority="82" stopIfTrue="1" operator="equal">
      <formula>$G69</formula>
    </cfRule>
  </conditionalFormatting>
  <conditionalFormatting sqref="G80:G81 G84:G85">
    <cfRule type="cellIs" dxfId="32" priority="81" stopIfTrue="1" operator="equal">
      <formula>#REF!</formula>
    </cfRule>
  </conditionalFormatting>
  <conditionalFormatting sqref="G80:G81 G84:G85">
    <cfRule type="cellIs" dxfId="31" priority="80" stopIfTrue="1" operator="equal">
      <formula>#REF!</formula>
    </cfRule>
  </conditionalFormatting>
  <conditionalFormatting sqref="G80:G81 BT92:BT94">
    <cfRule type="cellIs" dxfId="30" priority="79" stopIfTrue="1" operator="equal">
      <formula>$G75</formula>
    </cfRule>
  </conditionalFormatting>
  <conditionalFormatting sqref="G81">
    <cfRule type="cellIs" dxfId="29" priority="77" stopIfTrue="1" operator="equal">
      <formula>$G70</formula>
    </cfRule>
  </conditionalFormatting>
  <conditionalFormatting sqref="G81">
    <cfRule type="cellIs" dxfId="28" priority="74" stopIfTrue="1" operator="equal">
      <formula>$G76</formula>
    </cfRule>
  </conditionalFormatting>
  <conditionalFormatting sqref="G81">
    <cfRule type="cellIs" dxfId="27" priority="73" stopIfTrue="1" operator="equal">
      <formula>$G76</formula>
    </cfRule>
  </conditionalFormatting>
  <conditionalFormatting sqref="G84:G85">
    <cfRule type="cellIs" dxfId="26" priority="69" stopIfTrue="1" operator="equal">
      <formula>#REF!</formula>
    </cfRule>
  </conditionalFormatting>
  <conditionalFormatting sqref="G84">
    <cfRule type="cellIs" dxfId="25" priority="68" stopIfTrue="1" operator="equal">
      <formula>$G75</formula>
    </cfRule>
  </conditionalFormatting>
  <conditionalFormatting sqref="G84">
    <cfRule type="cellIs" dxfId="24" priority="67" stopIfTrue="1" operator="equal">
      <formula>$G79</formula>
    </cfRule>
  </conditionalFormatting>
  <conditionalFormatting sqref="G84">
    <cfRule type="cellIs" dxfId="23" priority="66" stopIfTrue="1" operator="equal">
      <formula>$G72</formula>
    </cfRule>
  </conditionalFormatting>
  <conditionalFormatting sqref="G84">
    <cfRule type="cellIs" dxfId="22" priority="65" stopIfTrue="1" operator="equal">
      <formula>$G71</formula>
    </cfRule>
  </conditionalFormatting>
  <conditionalFormatting sqref="G85">
    <cfRule type="cellIs" dxfId="21" priority="60" stopIfTrue="1" operator="equal">
      <formula>$G76</formula>
    </cfRule>
  </conditionalFormatting>
  <conditionalFormatting sqref="G85">
    <cfRule type="cellIs" dxfId="20" priority="59" stopIfTrue="1" operator="equal">
      <formula>$G80</formula>
    </cfRule>
  </conditionalFormatting>
  <conditionalFormatting sqref="G85">
    <cfRule type="cellIs" dxfId="19" priority="58" stopIfTrue="1" operator="equal">
      <formula>$G73</formula>
    </cfRule>
  </conditionalFormatting>
  <conditionalFormatting sqref="G85">
    <cfRule type="cellIs" dxfId="18" priority="57" stopIfTrue="1" operator="equal">
      <formula>$G72</formula>
    </cfRule>
  </conditionalFormatting>
  <conditionalFormatting sqref="BT94 G96">
    <cfRule type="cellIs" dxfId="17" priority="95" stopIfTrue="1" operator="equal">
      <formula>$G88</formula>
    </cfRule>
  </conditionalFormatting>
  <conditionalFormatting sqref="BT92:BT94 G97">
    <cfRule type="cellIs" dxfId="16" priority="38" stopIfTrue="1" operator="equal">
      <formula>$G88</formula>
    </cfRule>
  </conditionalFormatting>
  <conditionalFormatting sqref="BT92:BT93">
    <cfRule type="cellIs" dxfId="15" priority="22" stopIfTrue="1" operator="equal">
      <formula>$G89</formula>
    </cfRule>
  </conditionalFormatting>
  <conditionalFormatting sqref="G94">
    <cfRule type="cellIs" dxfId="14" priority="18" stopIfTrue="1" operator="equal">
      <formula>$G91</formula>
    </cfRule>
  </conditionalFormatting>
  <conditionalFormatting sqref="G94">
    <cfRule type="cellIs" dxfId="13" priority="17" stopIfTrue="1" operator="equal">
      <formula>$G89</formula>
    </cfRule>
  </conditionalFormatting>
  <conditionalFormatting sqref="G95">
    <cfRule type="cellIs" dxfId="12" priority="16" stopIfTrue="1" operator="equal">
      <formula>$G92</formula>
    </cfRule>
  </conditionalFormatting>
  <conditionalFormatting sqref="G94">
    <cfRule type="cellIs" dxfId="11" priority="15" stopIfTrue="1" operator="equal">
      <formula>$G91</formula>
    </cfRule>
  </conditionalFormatting>
  <conditionalFormatting sqref="G92:G93 H92:Y92">
    <cfRule type="cellIs" dxfId="10" priority="13" stopIfTrue="1" operator="equal">
      <formula>$G88</formula>
    </cfRule>
  </conditionalFormatting>
  <conditionalFormatting sqref="G92:G93 H92:Y92">
    <cfRule type="cellIs" dxfId="9" priority="12" stopIfTrue="1" operator="equal">
      <formula>$G87</formula>
    </cfRule>
  </conditionalFormatting>
  <conditionalFormatting sqref="G92:G93 H92:Y92">
    <cfRule type="cellIs" dxfId="8" priority="11" stopIfTrue="1" operator="equal">
      <formula>$G88</formula>
    </cfRule>
  </conditionalFormatting>
  <conditionalFormatting sqref="G92:G93 H92:Y92">
    <cfRule type="cellIs" dxfId="7" priority="10" stopIfTrue="1" operator="equal">
      <formula>$G87</formula>
    </cfRule>
  </conditionalFormatting>
  <conditionalFormatting sqref="G92:G93 H92:Y92">
    <cfRule type="cellIs" dxfId="6" priority="9" stopIfTrue="1" operator="equal">
      <formula>$G89</formula>
    </cfRule>
  </conditionalFormatting>
  <conditionalFormatting sqref="G92:G93 H92:Y92">
    <cfRule type="cellIs" dxfId="5" priority="8" stopIfTrue="1" operator="equal">
      <formula>$G88</formula>
    </cfRule>
  </conditionalFormatting>
  <conditionalFormatting sqref="G92:G93 H92:Y92">
    <cfRule type="cellIs" dxfId="4" priority="7" stopIfTrue="1" operator="equal">
      <formula>$G89</formula>
    </cfRule>
  </conditionalFormatting>
  <conditionalFormatting sqref="G92:G93 H92:Y92">
    <cfRule type="cellIs" dxfId="3" priority="6" stopIfTrue="1" operator="equal">
      <formula>$G88</formula>
    </cfRule>
  </conditionalFormatting>
  <conditionalFormatting sqref="G101">
    <cfRule type="cellIs" dxfId="2" priority="97" stopIfTrue="1" operator="equal">
      <formula>#REF!</formula>
    </cfRule>
  </conditionalFormatting>
  <conditionalFormatting sqref="G94">
    <cfRule type="cellIs" dxfId="1" priority="99" stopIfTrue="1" operator="equal">
      <formula>$G92</formula>
    </cfRule>
  </conditionalFormatting>
  <conditionalFormatting sqref="G100 G97:L97">
    <cfRule type="cellIs" dxfId="0" priority="10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2023-08-10T12:04:20Z</cp:lastPrinted>
  <dcterms:created xsi:type="dcterms:W3CDTF">2016-08-15T09:54:21Z</dcterms:created>
  <dcterms:modified xsi:type="dcterms:W3CDTF">2023-08-21T12:40:34Z</dcterms:modified>
</cp:coreProperties>
</file>