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3\Листопад\2411\Паспорти УЖПМ\"/>
    </mc:Choice>
  </mc:AlternateContent>
  <bookViews>
    <workbookView xWindow="0" yWindow="0" windowWidth="28800" windowHeight="11835"/>
  </bookViews>
  <sheets>
    <sheet name="1217670" sheetId="2" r:id="rId1"/>
  </sheets>
  <definedNames>
    <definedName name="_xlnm.Print_Area" localSheetId="0">'1217670'!$A$1:$BM$117</definedName>
  </definedNames>
  <calcPr calcId="152511"/>
</workbook>
</file>

<file path=xl/calcChain.xml><?xml version="1.0" encoding="utf-8"?>
<calcChain xmlns="http://schemas.openxmlformats.org/spreadsheetml/2006/main">
  <c r="AK56" i="2" l="1"/>
  <c r="AS56" i="2" s="1"/>
  <c r="AK57" i="2"/>
  <c r="AK55" i="2"/>
  <c r="AK53" i="2" s="1"/>
  <c r="AS53" i="2" s="1"/>
  <c r="AS57" i="2"/>
  <c r="AW76" i="2"/>
  <c r="BE97" i="2"/>
  <c r="AB65" i="2"/>
  <c r="AW80" i="2"/>
  <c r="BE80" i="2" s="1"/>
  <c r="AS49" i="2"/>
  <c r="AW91" i="2"/>
  <c r="AW99" i="2" s="1"/>
  <c r="BE99" i="2" s="1"/>
  <c r="BE96" i="2"/>
  <c r="BE81" i="2"/>
  <c r="AW77" i="2"/>
  <c r="AW85" i="2"/>
  <c r="BE85" i="2"/>
  <c r="AS54" i="2"/>
  <c r="AK48" i="2"/>
  <c r="AS48" i="2" s="1"/>
  <c r="AS50" i="2"/>
  <c r="AS51" i="2"/>
  <c r="AS52" i="2"/>
  <c r="AB66" i="2"/>
  <c r="AB67" i="2"/>
  <c r="BE75" i="2"/>
  <c r="BE79" i="2"/>
  <c r="AW83" i="2"/>
  <c r="BE83" i="2"/>
  <c r="A115" i="2"/>
  <c r="BE77" i="2"/>
  <c r="AW92" i="2"/>
  <c r="BE92" i="2"/>
  <c r="AW93" i="2"/>
  <c r="AW100" i="2" s="1"/>
  <c r="BE100" i="2" s="1"/>
  <c r="AW94" i="2"/>
  <c r="BE94" i="2"/>
  <c r="BE91" i="2"/>
  <c r="AW74" i="2"/>
  <c r="AW87" i="2" s="1"/>
  <c r="BE87" i="2" s="1"/>
  <c r="BE74" i="2"/>
  <c r="AK47" i="2"/>
  <c r="BE76" i="2"/>
  <c r="BE93" i="2"/>
  <c r="AK58" i="2" l="1"/>
  <c r="AW90" i="2"/>
  <c r="AJ65" i="2"/>
  <c r="AR65" i="2" s="1"/>
  <c r="AS47" i="2"/>
  <c r="AW84" i="2"/>
  <c r="BE84" i="2" s="1"/>
  <c r="AS55" i="2"/>
  <c r="AJ66" i="2" l="1"/>
  <c r="AR66" i="2" s="1"/>
  <c r="AW102" i="2"/>
  <c r="BE102" i="2" s="1"/>
  <c r="BE90" i="2"/>
  <c r="AJ67" i="2"/>
  <c r="AR67" i="2" s="1"/>
  <c r="I23" i="2"/>
  <c r="U22" i="2" s="1"/>
  <c r="AS58" i="2"/>
</calcChain>
</file>

<file path=xl/sharedStrings.xml><?xml version="1.0" encoding="utf-8"?>
<sst xmlns="http://schemas.openxmlformats.org/spreadsheetml/2006/main" count="176" uniqueCount="115">
  <si>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</si>
  <si>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</si>
  <si>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</si>
  <si>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</si>
  <si>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</si>
  <si>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</si>
  <si>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s4.7</t>
  </si>
  <si>
    <t>s4.8</t>
  </si>
  <si>
    <t>p4.9</t>
  </si>
  <si>
    <t>s4.9</t>
  </si>
  <si>
    <t>s4.10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</si>
  <si>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</si>
  <si>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</si>
  <si>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</si>
  <si>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</si>
  <si>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</si>
  <si>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</si>
  <si>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</si>
  <si>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</si>
  <si>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</si>
  <si>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</si>
  <si>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</si>
  <si>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</si>
  <si>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</si>
  <si>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</si>
  <si>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</si>
  <si>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</si>
  <si>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</si>
  <si>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</si>
  <si>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</si>
  <si>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</si>
  <si>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</si>
  <si>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</si>
  <si>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</si>
  <si>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</si>
  <si>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</si>
  <si>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</si>
  <si>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</si>
  <si>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</si>
  <si>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</si>
  <si>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</si>
  <si>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</si>
  <si>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</si>
  <si>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</si>
  <si>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</si>
  <si>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</si>
  <si>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</si>
  <si>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</si>
  <si>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</si>
  <si>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</si>
  <si>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</si>
  <si>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</si>
  <si>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од.</t>
  </si>
  <si>
    <t>продукту</t>
  </si>
  <si>
    <t>ефективності</t>
  </si>
  <si>
    <t>грн.</t>
  </si>
  <si>
    <t>якості</t>
  </si>
  <si>
    <t>1200000</t>
  </si>
  <si>
    <t>Фінансове управління Хмельницької міської ради</t>
  </si>
  <si>
    <t>1210000</t>
  </si>
  <si>
    <t xml:space="preserve">Управління житлової політики і майна Хмельницької міської ради </t>
  </si>
  <si>
    <t>гривень</t>
  </si>
  <si>
    <t xml:space="preserve">Заступник директора департаменту інфраструктури міста - начальник управління житлової політики і майна </t>
  </si>
  <si>
    <t>рішення сесії міської ради</t>
  </si>
  <si>
    <t>розрахунково</t>
  </si>
  <si>
    <t>Наказ</t>
  </si>
  <si>
    <t>бюджетної програми місцевого бюджету на 2023  рік</t>
  </si>
  <si>
    <t xml:space="preserve">Внески до статутного капіталу суб’єктів господарювання </t>
  </si>
  <si>
    <t>0490</t>
  </si>
  <si>
    <t>локальний кошторис</t>
  </si>
  <si>
    <t xml:space="preserve">співвідношення суми поповнення статутного капіталу до розміру статутного капіталу на початок року </t>
  </si>
  <si>
    <t>рази</t>
  </si>
  <si>
    <t>обсяг видатків на капітальний ремонт - встановлення вузлів обліку холодної води в с. Богданівці</t>
  </si>
  <si>
    <t xml:space="preserve">кількість вузлів обліку холодної води, які планується встановити </t>
  </si>
  <si>
    <t>Підтримка підприємств  комунальної форми власності</t>
  </si>
  <si>
    <t>Створення умов для сталого функціонування комунальних підприємств та надання послуг населенню</t>
  </si>
  <si>
    <t>Завдання 1. Поповнення статутного капіталу для функціонування комунального підприємства "Елеватор"</t>
  </si>
  <si>
    <t>Внески до статутного капіталу комунального підприємства "Елеватор"</t>
  </si>
  <si>
    <t>Капітальний ремонт - встановлення вузлів обліку холодної води в с. Богданівці</t>
  </si>
  <si>
    <t xml:space="preserve">Програма підтримки і  розвитку житлово-комунальної інфраструктури Хмельницької міської територіальної громади  на 2022-2027 роки (із змінами) </t>
  </si>
  <si>
    <t xml:space="preserve">Наталія ВІТКОВСЬКА </t>
  </si>
  <si>
    <t>(Власне ім'я, ПРІЗВИЩЕ)</t>
  </si>
  <si>
    <t>середні витрати на встановлення 1 вузла обліку холодної води</t>
  </si>
  <si>
    <t>обсяг видатків на придбання обладнання для господарської діяльності</t>
  </si>
  <si>
    <t xml:space="preserve">обсяг видатків на капітальний ремонт приміщення </t>
  </si>
  <si>
    <t>Внески до статутного капіталу комунального підприємства "Агенція муніципальної нерухомості"</t>
  </si>
  <si>
    <t>Завдання 2. Поповнення статутного капіталу для функціонування комунального підприємства "Агенція муніципальної нерухомості"</t>
  </si>
  <si>
    <t>кількість обладнання для господарської діяльності, що планується придбати</t>
  </si>
  <si>
    <t>кількість приміщень, що планується відремонтувати</t>
  </si>
  <si>
    <t>середні витрати на придбання 1 обладнання для господарської діяльності</t>
  </si>
  <si>
    <t>витрати на капітальний ремонт приміщення</t>
  </si>
  <si>
    <t>обсяг видатків, в т. ч.:</t>
  </si>
  <si>
    <t xml:space="preserve">Реконструкція будівлі торгівельного центру «Дитячий світ» (заміна ліфта) за адресою: м. Хмельницький , вул. Проскурівська, буд. 4/3 </t>
  </si>
  <si>
    <t>Придбання насосів</t>
  </si>
  <si>
    <t>лист-звернення</t>
  </si>
  <si>
    <t>обсяг видатків, в т.ч.:</t>
  </si>
  <si>
    <t>обсяг видатків на капітальний ремонт системи пожежної сигналізації, системи керування евакуюванням, системи централізованого пожежного спостерігання, будинку побуту "Південний Буг"</t>
  </si>
  <si>
    <t xml:space="preserve">обсяг видатків на капітальний ремонт  з утеплення фасадів та заміни віконних блоків в будівлі </t>
  </si>
  <si>
    <t>обсяг видатків на реконструкцію будівлі торгівельного центру «Дитячий світ» (заміна ліфта)</t>
  </si>
  <si>
    <t>обсяг видатків на ремонт будівлі торгівельного центру «Дитячий світ», в тому числі допоміжних та технічних приміщень, системи опалення, вентиляції, водопостачання та водовідведення, пожежної сигналізації та пожежогасіння</t>
  </si>
  <si>
    <t>Програма підтримки та розвитку комунального підприємства «Елеватор» Хмельницької міської ради на 2023 – 2027 роки</t>
  </si>
  <si>
    <t xml:space="preserve">кількість об'єктів, в яких планується здійснити капітальний ремонт </t>
  </si>
  <si>
    <t>кількість об'єктів, в яких планується здійснити  реконструкцію</t>
  </si>
  <si>
    <t>середні витрати на капітальний ремонт 1 об'єкту</t>
  </si>
  <si>
    <t>витрати на  реконструкцію 1 об'єкту</t>
  </si>
  <si>
    <t>Капітальний ремонт (проведення опалення) приміщення КП "Елеватор» за адресою вул. Травнева, 7/1 селища Богданівці, Хмельницького району</t>
  </si>
  <si>
    <t xml:space="preserve">Придбання мотокоси - кущоріза </t>
  </si>
  <si>
    <t>Придбання апарата для зварювання (пайки) пластикових виробів, модель – електромуфтовий апарат</t>
  </si>
  <si>
    <t>Капітальний ремонт системи пожежної сигналізації, системи керування евакуюванням, системи централізованого пожежного спостерігання, будинку побуту «Південний Буг», за адресою: м. Хмельницький, вул. Кам'янецька, 2</t>
  </si>
  <si>
    <t xml:space="preserve">капітальний ремонт з утеплення фасадів та заміни віконних блоків в будівлі за адресою: м. Хмельницький, вул. Кам’янецька, буд. 2 </t>
  </si>
  <si>
    <t>Капітальний ремонт будівлі торгівельного центру «Дитячий світ» за адресою: м. Хмельницький, вул. Проскурівська, буд. 4/3, в тому числі допоміжних та технічних приміщень, системи опалення, вентиляції, водопостачання та водовідведення, пожежної сигналізації та пожежогасіння</t>
  </si>
  <si>
    <t>2256400000</t>
  </si>
  <si>
    <t>Начальник фінансового управління</t>
  </si>
  <si>
    <t>Сергій ЯМЧУК</t>
  </si>
  <si>
    <t>Конституція України, Бюджетний кодекс України, Закон України "Про Державний бюджет України на 2023 рік", Наказ Міністерства фінансів України від 26.08.2014 року № 836 "Про деякі питання запровадження програмно-цільового методу складання та виконання місцевих бюджетів",  Програма підтримки і  розвитку житлово-комунальної інфраструктури Хмельницької міської територіальної громади  на 2022-2027 роки (із змінами), рішення сесії Хмельницької міської ради від 21.12.2022 року № 12 «Про бюджет Хмельницької міської територіальної громади на 2023 рік», рішення сесії Хмельницької міської ради від 28.07.2023 року № 7 "Про внесення змін до бюджету Хмельницької міської територіальної громади на 2023 рік", рішення сесії Хмельницької міської ради від 10.11.2023 року № 5 "Про внесення змін до бюджету Хмельницької міської територіальної громади на 2023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</si>
</sst>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23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0"/>
      <name val="Arial Cyr"/>
      <charset val="204"/>
    </font>
    <font>
      <sz val="12"/>
      <name val="Times New Roman"/>
      <family val="1"/>
    </font>
    <font>
      <sz val="12"/>
      <name val="Arial Cyr"/>
      <charset val="204"/>
    </font>
    <font>
      <b/>
      <sz val="12"/>
      <name val="Arial Cyr"/>
      <charset val="204"/>
    </font>
    <font>
      <sz val="9"/>
      <name val="Times New Roman CYR"/>
      <charset val="204"/>
    </font>
    <font>
      <sz val="9"/>
      <name val="Arial Cyr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7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11" fillId="0" borderId="0" xfId="0" applyFont="1" applyBorder="1" applyAlignment="1">
      <alignment vertical="top" wrapText="1"/>
    </xf>
    <xf numFmtId="0" fontId="2" fillId="0" borderId="0" xfId="0" applyFont="1" applyBorder="1" applyAlignment="1"/>
    <xf numFmtId="0" fontId="2" fillId="0" borderId="0" xfId="0" applyFont="1" applyAlignment="1">
      <alignment vertical="top"/>
    </xf>
    <xf numFmtId="0" fontId="9" fillId="0" borderId="0" xfId="0" applyFont="1" applyBorder="1" applyAlignment="1">
      <alignment horizontal="center" vertical="top"/>
    </xf>
    <xf numFmtId="0" fontId="21" fillId="0" borderId="0" xfId="0" applyFont="1"/>
    <xf numFmtId="0" fontId="20" fillId="0" borderId="0" xfId="0" applyFont="1" applyBorder="1" applyAlignment="1">
      <alignment horizontal="center" vertical="top"/>
    </xf>
    <xf numFmtId="0" fontId="6" fillId="0" borderId="1" xfId="0" applyFont="1" applyBorder="1" applyAlignment="1">
      <alignment vertical="center" wrapText="1"/>
    </xf>
    <xf numFmtId="0" fontId="22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vertical="center" wrapText="1"/>
    </xf>
    <xf numFmtId="0" fontId="3" fillId="0" borderId="4" xfId="0" applyNumberFormat="1" applyFont="1" applyBorder="1" applyAlignment="1">
      <alignment vertical="center" wrapText="1"/>
    </xf>
    <xf numFmtId="0" fontId="3" fillId="0" borderId="5" xfId="0" applyNumberFormat="1" applyFont="1" applyBorder="1" applyAlignment="1">
      <alignment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22" fillId="0" borderId="3" xfId="0" applyFont="1" applyBorder="1" applyAlignment="1">
      <alignment vertical="center" wrapText="1"/>
    </xf>
    <xf numFmtId="0" fontId="22" fillId="0" borderId="4" xfId="0" applyFont="1" applyBorder="1" applyAlignment="1">
      <alignment vertical="center" wrapText="1"/>
    </xf>
    <xf numFmtId="0" fontId="22" fillId="0" borderId="5" xfId="0" applyFont="1" applyBorder="1" applyAlignment="1">
      <alignment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left" vertical="center" wrapText="1"/>
    </xf>
    <xf numFmtId="0" fontId="4" fillId="0" borderId="5" xfId="0" applyNumberFormat="1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2" borderId="3" xfId="0" applyNumberFormat="1" applyFont="1" applyFill="1" applyBorder="1" applyAlignment="1">
      <alignment vertical="center" wrapText="1"/>
    </xf>
    <xf numFmtId="0" fontId="3" fillId="2" borderId="4" xfId="0" applyNumberFormat="1" applyFont="1" applyFill="1" applyBorder="1" applyAlignment="1">
      <alignment vertical="center" wrapText="1"/>
    </xf>
    <xf numFmtId="0" fontId="3" fillId="2" borderId="5" xfId="0" applyNumberFormat="1" applyFont="1" applyFill="1" applyBorder="1" applyAlignment="1">
      <alignment vertical="center" wrapText="1"/>
    </xf>
    <xf numFmtId="174" fontId="3" fillId="0" borderId="2" xfId="0" applyNumberFormat="1" applyFont="1" applyBorder="1" applyAlignment="1">
      <alignment horizontal="center" vertical="center" wrapText="1"/>
    </xf>
    <xf numFmtId="0" fontId="3" fillId="2" borderId="3" xfId="1" applyFont="1" applyFill="1" applyBorder="1" applyAlignment="1">
      <alignment horizontal="left" vertical="center" wrapText="1"/>
    </xf>
    <xf numFmtId="0" fontId="3" fillId="2" borderId="4" xfId="1" applyFont="1" applyFill="1" applyBorder="1" applyAlignment="1">
      <alignment horizontal="left" vertical="center" wrapText="1"/>
    </xf>
    <xf numFmtId="0" fontId="3" fillId="2" borderId="5" xfId="1" applyFont="1" applyFill="1" applyBorder="1" applyAlignment="1">
      <alignment horizontal="left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0" fontId="4" fillId="0" borderId="3" xfId="1" applyFont="1" applyFill="1" applyBorder="1" applyAlignment="1">
      <alignment vertical="center" wrapText="1"/>
    </xf>
    <xf numFmtId="0" fontId="4" fillId="0" borderId="4" xfId="1" applyFont="1" applyFill="1" applyBorder="1" applyAlignment="1">
      <alignment vertical="center" wrapText="1"/>
    </xf>
    <xf numFmtId="0" fontId="4" fillId="0" borderId="5" xfId="1" applyFont="1" applyFill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20" fillId="0" borderId="0" xfId="0" applyFont="1" applyAlignment="1">
      <alignment horizontal="center" vertical="top" wrapText="1"/>
    </xf>
    <xf numFmtId="0" fontId="3" fillId="0" borderId="2" xfId="0" applyFont="1" applyBorder="1" applyAlignment="1">
      <alignment horizontal="center" wrapText="1"/>
    </xf>
    <xf numFmtId="0" fontId="3" fillId="0" borderId="3" xfId="0" applyNumberFormat="1" applyFont="1" applyBorder="1" applyAlignment="1">
      <alignment horizontal="left" wrapText="1"/>
    </xf>
    <xf numFmtId="0" fontId="3" fillId="0" borderId="4" xfId="0" applyNumberFormat="1" applyFont="1" applyBorder="1" applyAlignment="1">
      <alignment horizontal="left" wrapText="1"/>
    </xf>
    <xf numFmtId="0" fontId="3" fillId="0" borderId="5" xfId="0" applyNumberFormat="1" applyFont="1" applyBorder="1" applyAlignment="1">
      <alignment horizontal="left" wrapText="1"/>
    </xf>
    <xf numFmtId="0" fontId="13" fillId="0" borderId="1" xfId="0" quotePrefix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20" fillId="0" borderId="7" xfId="0" applyFont="1" applyBorder="1" applyAlignment="1">
      <alignment horizontal="center" vertical="top" wrapText="1"/>
    </xf>
    <xf numFmtId="0" fontId="13" fillId="0" borderId="1" xfId="0" quotePrefix="1" applyFont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14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9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7" fillId="0" borderId="4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3" fillId="3" borderId="1" xfId="0" quotePrefix="1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left" wrapText="1"/>
    </xf>
    <xf numFmtId="0" fontId="9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4" fillId="0" borderId="2" xfId="0" applyNumberFormat="1" applyFont="1" applyBorder="1" applyAlignment="1">
      <alignment horizontal="left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left" vertical="center" wrapText="1"/>
    </xf>
    <xf numFmtId="4" fontId="10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horizontal="left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wrapText="1"/>
    </xf>
    <xf numFmtId="0" fontId="4" fillId="0" borderId="3" xfId="0" applyNumberFormat="1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0" fontId="19" fillId="0" borderId="5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14" fontId="11" fillId="3" borderId="1" xfId="0" applyNumberFormat="1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3" fillId="0" borderId="0" xfId="0" applyFont="1" applyAlignment="1">
      <alignment horizontal="left" wrapText="1"/>
    </xf>
    <xf numFmtId="0" fontId="9" fillId="0" borderId="0" xfId="0" applyFont="1" applyAlignment="1">
      <alignment horizontal="center" vertical="top"/>
    </xf>
    <xf numFmtId="0" fontId="3" fillId="0" borderId="3" xfId="0" applyNumberFormat="1" applyFont="1" applyBorder="1" applyAlignment="1">
      <alignment vertical="top" wrapText="1"/>
    </xf>
    <xf numFmtId="0" fontId="3" fillId="0" borderId="4" xfId="0" applyNumberFormat="1" applyFont="1" applyBorder="1" applyAlignment="1">
      <alignment vertical="top" wrapText="1"/>
    </xf>
    <xf numFmtId="0" fontId="3" fillId="0" borderId="5" xfId="0" applyNumberFormat="1" applyFont="1" applyBorder="1" applyAlignment="1">
      <alignment vertical="top" wrapText="1"/>
    </xf>
    <xf numFmtId="0" fontId="3" fillId="2" borderId="3" xfId="1" applyFont="1" applyFill="1" applyBorder="1" applyAlignment="1">
      <alignment vertical="center" wrapText="1"/>
    </xf>
    <xf numFmtId="0" fontId="3" fillId="2" borderId="4" xfId="1" applyFont="1" applyFill="1" applyBorder="1" applyAlignment="1">
      <alignment vertical="center" wrapText="1"/>
    </xf>
    <xf numFmtId="0" fontId="3" fillId="2" borderId="5" xfId="1" applyFont="1" applyFill="1" applyBorder="1" applyAlignment="1">
      <alignment vertical="center" wrapText="1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2">
    <cellStyle name="Звичайний" xfId="0" builtinId="0"/>
    <cellStyle name="Звичайний 2 2" xfId="1"/>
  </cellStyles>
  <dxfs count="3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17"/>
  <sheetViews>
    <sheetView tabSelected="1" view="pageBreakPreview" zoomScaleNormal="100" zoomScaleSheetLayoutView="100" workbookViewId="0">
      <selection activeCell="J115" sqref="J11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28" t="s">
        <v>23</v>
      </c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</row>
    <row r="2" spans="1:77" ht="15.95" customHeight="1" x14ac:dyDescent="0.2">
      <c r="AO2" s="124" t="s">
        <v>0</v>
      </c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</row>
    <row r="3" spans="1:77" ht="15" customHeight="1" x14ac:dyDescent="0.25">
      <c r="AO3" s="134" t="s">
        <v>65</v>
      </c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</row>
    <row r="4" spans="1:77" ht="32.1" customHeight="1" x14ac:dyDescent="0.25">
      <c r="AO4" s="130" t="s">
        <v>60</v>
      </c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</row>
    <row r="5" spans="1:77" x14ac:dyDescent="0.2">
      <c r="AO5" s="131" t="s">
        <v>11</v>
      </c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</row>
    <row r="6" spans="1:77" ht="7.5" customHeight="1" x14ac:dyDescent="0.2"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</row>
    <row r="7" spans="1:77" ht="17.25" customHeight="1" x14ac:dyDescent="0.25">
      <c r="AO7" s="119">
        <v>45252</v>
      </c>
      <c r="AP7" s="120"/>
      <c r="AQ7" s="120"/>
      <c r="AR7" s="120"/>
      <c r="AS7" s="120"/>
      <c r="AT7" s="120"/>
      <c r="AU7" s="120"/>
      <c r="AV7" s="35" t="s">
        <v>49</v>
      </c>
      <c r="AW7" s="121">
        <v>266</v>
      </c>
      <c r="AX7" s="121"/>
      <c r="AY7" s="121"/>
      <c r="AZ7" s="121"/>
      <c r="BA7" s="121"/>
      <c r="BB7" s="121"/>
      <c r="BC7" s="121"/>
      <c r="BD7" s="121"/>
      <c r="BE7" s="121"/>
      <c r="BF7" s="121"/>
    </row>
    <row r="8" spans="1:77" x14ac:dyDescent="0.2">
      <c r="AO8" s="33"/>
      <c r="AP8" s="33"/>
      <c r="AQ8" s="33"/>
      <c r="AR8" s="33"/>
      <c r="AS8" s="33"/>
      <c r="AT8" s="33"/>
      <c r="AU8" s="33"/>
      <c r="AW8" s="19"/>
      <c r="AX8" s="19"/>
      <c r="AY8" s="19"/>
      <c r="AZ8" s="19"/>
      <c r="BA8" s="19"/>
      <c r="BB8" s="19"/>
      <c r="BC8" s="19"/>
      <c r="BD8" s="19"/>
      <c r="BE8" s="19"/>
      <c r="BF8" s="19"/>
    </row>
    <row r="10" spans="1:77" ht="15.75" customHeight="1" x14ac:dyDescent="0.2">
      <c r="A10" s="123" t="s">
        <v>12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</row>
    <row r="11" spans="1:77" ht="15.75" customHeight="1" x14ac:dyDescent="0.2">
      <c r="A11" s="123" t="s">
        <v>66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</row>
    <row r="12" spans="1:77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77" customFormat="1" ht="17.25" customHeight="1" x14ac:dyDescent="0.2">
      <c r="A13" s="21" t="s">
        <v>39</v>
      </c>
      <c r="B13" s="112" t="s">
        <v>57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30"/>
      <c r="N13" s="114" t="s">
        <v>60</v>
      </c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31"/>
      <c r="AU13" s="117">
        <v>26381695</v>
      </c>
      <c r="AV13" s="115"/>
      <c r="AW13" s="115"/>
      <c r="AX13" s="115"/>
      <c r="AY13" s="115"/>
      <c r="AZ13" s="115"/>
      <c r="BA13" s="115"/>
      <c r="BB13" s="115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</row>
    <row r="14" spans="1:77" customFormat="1" ht="24" customHeight="1" x14ac:dyDescent="0.2">
      <c r="A14" s="29"/>
      <c r="B14" s="107" t="s">
        <v>42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42"/>
      <c r="N14" s="122" t="s">
        <v>48</v>
      </c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42"/>
      <c r="AU14" s="107" t="s">
        <v>41</v>
      </c>
      <c r="AV14" s="107"/>
      <c r="AW14" s="107"/>
      <c r="AX14" s="107"/>
      <c r="AY14" s="107"/>
      <c r="AZ14" s="107"/>
      <c r="BA14" s="107"/>
      <c r="BB14" s="107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7" customFormat="1" x14ac:dyDescent="0.2">
      <c r="BE15" s="25"/>
      <c r="BF15" s="25"/>
      <c r="BG15" s="25"/>
      <c r="BH15" s="25"/>
      <c r="BI15" s="25"/>
      <c r="BJ15" s="25"/>
      <c r="BK15" s="25"/>
      <c r="BL15" s="25"/>
    </row>
    <row r="16" spans="1:77" customFormat="1" ht="18.75" customHeight="1" x14ac:dyDescent="0.2">
      <c r="A16" s="32" t="s">
        <v>4</v>
      </c>
      <c r="B16" s="112" t="s">
        <v>59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30"/>
      <c r="N16" s="114" t="s">
        <v>60</v>
      </c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31"/>
      <c r="AU16" s="117">
        <v>26381695</v>
      </c>
      <c r="AV16" s="115"/>
      <c r="AW16" s="115"/>
      <c r="AX16" s="115"/>
      <c r="AY16" s="115"/>
      <c r="AZ16" s="115"/>
      <c r="BA16" s="115"/>
      <c r="BB16" s="115"/>
      <c r="BC16" s="22"/>
      <c r="BD16" s="22"/>
      <c r="BE16" s="22"/>
      <c r="BF16" s="22"/>
      <c r="BG16" s="22"/>
      <c r="BH16" s="22"/>
      <c r="BI16" s="22"/>
      <c r="BJ16" s="22"/>
      <c r="BK16" s="22"/>
      <c r="BL16" s="23"/>
      <c r="BM16" s="26"/>
      <c r="BN16" s="26"/>
      <c r="BO16" s="26"/>
      <c r="BP16" s="22"/>
      <c r="BQ16" s="22"/>
      <c r="BR16" s="22"/>
      <c r="BS16" s="22"/>
      <c r="BT16" s="22"/>
      <c r="BU16" s="22"/>
      <c r="BV16" s="22"/>
      <c r="BW16" s="22"/>
    </row>
    <row r="17" spans="1:79" customFormat="1" ht="29.25" customHeight="1" x14ac:dyDescent="0.2">
      <c r="A17" s="28"/>
      <c r="B17" s="107" t="s">
        <v>42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42"/>
      <c r="N17" s="122" t="s">
        <v>47</v>
      </c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42"/>
      <c r="AU17" s="107" t="s">
        <v>41</v>
      </c>
      <c r="AV17" s="107"/>
      <c r="AW17" s="107"/>
      <c r="AX17" s="107"/>
      <c r="AY17" s="107"/>
      <c r="AZ17" s="107"/>
      <c r="BA17" s="107"/>
      <c r="BB17" s="107"/>
      <c r="BC17" s="24"/>
      <c r="BD17" s="24"/>
      <c r="BE17" s="24"/>
      <c r="BF17" s="24"/>
      <c r="BG17" s="24"/>
      <c r="BH17" s="24"/>
      <c r="BI17" s="24"/>
      <c r="BJ17" s="24"/>
      <c r="BK17" s="27"/>
      <c r="BL17" s="24"/>
      <c r="BM17" s="26"/>
      <c r="BN17" s="26"/>
      <c r="BO17" s="26"/>
      <c r="BP17" s="24"/>
      <c r="BQ17" s="24"/>
      <c r="BR17" s="24"/>
      <c r="BS17" s="24"/>
      <c r="BT17" s="24"/>
      <c r="BU17" s="24"/>
      <c r="BV17" s="24"/>
      <c r="BW17" s="24"/>
    </row>
    <row r="18" spans="1:79" customFormat="1" x14ac:dyDescent="0.2"/>
    <row r="19" spans="1:79" customFormat="1" ht="28.5" customHeight="1" x14ac:dyDescent="0.2">
      <c r="A19" s="21" t="s">
        <v>40</v>
      </c>
      <c r="B19" s="117">
        <v>1217670</v>
      </c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37"/>
      <c r="N19" s="117">
        <v>7670</v>
      </c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36"/>
      <c r="AA19" s="117" t="s">
        <v>68</v>
      </c>
      <c r="AB19" s="115"/>
      <c r="AC19" s="115"/>
      <c r="AD19" s="115"/>
      <c r="AE19" s="115"/>
      <c r="AF19" s="115"/>
      <c r="AG19" s="115"/>
      <c r="AH19" s="115"/>
      <c r="AI19" s="115"/>
      <c r="AJ19" s="36"/>
      <c r="AK19" s="115" t="s">
        <v>67</v>
      </c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22"/>
      <c r="BE19" s="117" t="s">
        <v>111</v>
      </c>
      <c r="BF19" s="115"/>
      <c r="BG19" s="115"/>
      <c r="BH19" s="115"/>
      <c r="BI19" s="115"/>
      <c r="BJ19" s="115"/>
      <c r="BK19" s="115"/>
      <c r="BL19" s="115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</row>
    <row r="20" spans="1:79" customFormat="1" ht="27.75" customHeight="1" x14ac:dyDescent="0.2">
      <c r="B20" s="107" t="s">
        <v>42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43"/>
      <c r="N20" s="107" t="s">
        <v>43</v>
      </c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44"/>
      <c r="AA20" s="116" t="s">
        <v>44</v>
      </c>
      <c r="AB20" s="116"/>
      <c r="AC20" s="116"/>
      <c r="AD20" s="116"/>
      <c r="AE20" s="116"/>
      <c r="AF20" s="116"/>
      <c r="AG20" s="116"/>
      <c r="AH20" s="116"/>
      <c r="AI20" s="116"/>
      <c r="AJ20" s="44"/>
      <c r="AK20" s="135" t="s">
        <v>45</v>
      </c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  <c r="BB20" s="135"/>
      <c r="BC20" s="135"/>
      <c r="BD20" s="44"/>
      <c r="BE20" s="107" t="s">
        <v>46</v>
      </c>
      <c r="BF20" s="107"/>
      <c r="BG20" s="107"/>
      <c r="BH20" s="107"/>
      <c r="BI20" s="107"/>
      <c r="BJ20" s="107"/>
      <c r="BK20" s="107"/>
      <c r="BL20" s="107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</row>
    <row r="21" spans="1:79" ht="6.75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79" ht="24.95" customHeight="1" x14ac:dyDescent="0.25">
      <c r="A22" s="136" t="s">
        <v>37</v>
      </c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49">
        <f>AS22+I23</f>
        <v>8490727</v>
      </c>
      <c r="V22" s="149"/>
      <c r="W22" s="149"/>
      <c r="X22" s="149"/>
      <c r="Y22" s="149"/>
      <c r="Z22" s="149"/>
      <c r="AA22" s="149"/>
      <c r="AB22" s="149"/>
      <c r="AC22" s="149"/>
      <c r="AD22" s="149"/>
      <c r="AE22" s="150" t="s">
        <v>38</v>
      </c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49">
        <v>0</v>
      </c>
      <c r="AT22" s="149"/>
      <c r="AU22" s="149"/>
      <c r="AV22" s="149"/>
      <c r="AW22" s="149"/>
      <c r="AX22" s="149"/>
      <c r="AY22" s="149"/>
      <c r="AZ22" s="149"/>
      <c r="BA22" s="149"/>
      <c r="BB22" s="149"/>
      <c r="BC22" s="149"/>
      <c r="BD22" s="118" t="s">
        <v>14</v>
      </c>
      <c r="BE22" s="118"/>
      <c r="BF22" s="118"/>
      <c r="BG22" s="118"/>
      <c r="BH22" s="118"/>
      <c r="BI22" s="118"/>
      <c r="BJ22" s="118"/>
      <c r="BK22" s="118"/>
      <c r="BL22" s="118"/>
    </row>
    <row r="23" spans="1:79" ht="24.95" customHeight="1" x14ac:dyDescent="0.25">
      <c r="A23" s="118" t="s">
        <v>13</v>
      </c>
      <c r="B23" s="118"/>
      <c r="C23" s="118"/>
      <c r="D23" s="118"/>
      <c r="E23" s="118"/>
      <c r="F23" s="118"/>
      <c r="G23" s="118"/>
      <c r="H23" s="118"/>
      <c r="I23" s="149">
        <f>AK58</f>
        <v>8490727</v>
      </c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18" t="s">
        <v>15</v>
      </c>
      <c r="U23" s="118"/>
      <c r="V23" s="118"/>
      <c r="W23" s="118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2.75" customHeight="1" x14ac:dyDescent="0.2">
      <c r="A24" s="6"/>
      <c r="B24" s="6"/>
      <c r="C24" s="6"/>
      <c r="D24" s="6"/>
      <c r="E24" s="6"/>
      <c r="F24" s="6"/>
      <c r="G24" s="6"/>
      <c r="H24" s="6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6"/>
      <c r="U24" s="6"/>
      <c r="V24" s="6"/>
      <c r="W24" s="6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79" ht="15.75" customHeight="1" x14ac:dyDescent="0.2">
      <c r="A25" s="124" t="s">
        <v>25</v>
      </c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124"/>
      <c r="AV25" s="124"/>
      <c r="AW25" s="124"/>
      <c r="AX25" s="124"/>
      <c r="AY25" s="124"/>
      <c r="AZ25" s="124"/>
      <c r="BA25" s="124"/>
      <c r="BB25" s="124"/>
      <c r="BC25" s="124"/>
      <c r="BD25" s="124"/>
      <c r="BE25" s="124"/>
      <c r="BF25" s="124"/>
      <c r="BG25" s="124"/>
      <c r="BH25" s="124"/>
      <c r="BI25" s="124"/>
      <c r="BJ25" s="124"/>
      <c r="BK25" s="124"/>
      <c r="BL25" s="124"/>
    </row>
    <row r="26" spans="1:79" ht="84" customHeight="1" x14ac:dyDescent="0.2">
      <c r="A26" s="132" t="s">
        <v>114</v>
      </c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  <c r="BD26" s="133"/>
      <c r="BE26" s="133"/>
      <c r="BF26" s="133"/>
      <c r="BG26" s="133"/>
      <c r="BH26" s="133"/>
      <c r="BI26" s="133"/>
      <c r="BJ26" s="133"/>
      <c r="BK26" s="133"/>
      <c r="BL26" s="133"/>
    </row>
    <row r="27" spans="1:79" ht="12.75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75" customHeight="1" x14ac:dyDescent="0.2">
      <c r="A28" s="118" t="s">
        <v>24</v>
      </c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  <c r="BB28" s="118"/>
      <c r="BC28" s="118"/>
      <c r="BD28" s="118"/>
      <c r="BE28" s="118"/>
      <c r="BF28" s="118"/>
      <c r="BG28" s="118"/>
      <c r="BH28" s="118"/>
      <c r="BI28" s="118"/>
      <c r="BJ28" s="118"/>
      <c r="BK28" s="118"/>
      <c r="BL28" s="118"/>
    </row>
    <row r="29" spans="1:79" ht="18" customHeight="1" x14ac:dyDescent="0.2">
      <c r="A29" s="49" t="s">
        <v>19</v>
      </c>
      <c r="B29" s="49"/>
      <c r="C29" s="49"/>
      <c r="D29" s="49"/>
      <c r="E29" s="49"/>
      <c r="F29" s="49"/>
      <c r="G29" s="85" t="s">
        <v>28</v>
      </c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7"/>
    </row>
    <row r="30" spans="1:79" ht="18" customHeight="1" x14ac:dyDescent="0.2">
      <c r="A30" s="49">
        <v>1</v>
      </c>
      <c r="B30" s="49"/>
      <c r="C30" s="49"/>
      <c r="D30" s="49"/>
      <c r="E30" s="49"/>
      <c r="F30" s="49"/>
      <c r="G30" s="85">
        <v>2</v>
      </c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7"/>
    </row>
    <row r="31" spans="1:79" ht="18" customHeight="1" x14ac:dyDescent="0.2">
      <c r="A31" s="49">
        <v>1</v>
      </c>
      <c r="B31" s="49"/>
      <c r="C31" s="49"/>
      <c r="D31" s="49"/>
      <c r="E31" s="49"/>
      <c r="F31" s="49"/>
      <c r="G31" s="75" t="s">
        <v>75</v>
      </c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6"/>
      <c r="CA31" s="1" t="s">
        <v>36</v>
      </c>
    </row>
    <row r="32" spans="1:79" ht="12.75" customHeight="1" x14ac:dyDescent="0.2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</row>
    <row r="33" spans="1:79" ht="15.95" customHeight="1" x14ac:dyDescent="0.2">
      <c r="A33" s="118" t="s">
        <v>26</v>
      </c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  <c r="BB33" s="118"/>
      <c r="BC33" s="118"/>
      <c r="BD33" s="118"/>
      <c r="BE33" s="118"/>
      <c r="BF33" s="118"/>
      <c r="BG33" s="118"/>
      <c r="BH33" s="118"/>
      <c r="BI33" s="118"/>
      <c r="BJ33" s="118"/>
      <c r="BK33" s="118"/>
      <c r="BL33" s="118"/>
    </row>
    <row r="34" spans="1:79" ht="18.75" customHeight="1" x14ac:dyDescent="0.25">
      <c r="A34" s="121" t="s">
        <v>74</v>
      </c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</row>
    <row r="35" spans="1:79" ht="12.75" customHeight="1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spans="1:79" ht="15.75" customHeight="1" x14ac:dyDescent="0.2">
      <c r="A36" s="118" t="s">
        <v>27</v>
      </c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  <c r="BB36" s="118"/>
      <c r="BC36" s="118"/>
      <c r="BD36" s="118"/>
      <c r="BE36" s="118"/>
      <c r="BF36" s="118"/>
      <c r="BG36" s="118"/>
      <c r="BH36" s="118"/>
      <c r="BI36" s="118"/>
      <c r="BJ36" s="118"/>
      <c r="BK36" s="118"/>
      <c r="BL36" s="118"/>
    </row>
    <row r="37" spans="1:79" ht="21" customHeight="1" x14ac:dyDescent="0.2">
      <c r="A37" s="140" t="s">
        <v>19</v>
      </c>
      <c r="B37" s="140"/>
      <c r="C37" s="140"/>
      <c r="D37" s="140"/>
      <c r="E37" s="140"/>
      <c r="F37" s="140"/>
      <c r="G37" s="137" t="s">
        <v>16</v>
      </c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8"/>
      <c r="AO37" s="138"/>
      <c r="AP37" s="138"/>
      <c r="AQ37" s="138"/>
      <c r="AR37" s="138"/>
      <c r="AS37" s="138"/>
      <c r="AT37" s="138"/>
      <c r="AU37" s="138"/>
      <c r="AV37" s="138"/>
      <c r="AW37" s="138"/>
      <c r="AX37" s="138"/>
      <c r="AY37" s="138"/>
      <c r="AZ37" s="138"/>
      <c r="BA37" s="138"/>
      <c r="BB37" s="138"/>
      <c r="BC37" s="138"/>
      <c r="BD37" s="138"/>
      <c r="BE37" s="138"/>
      <c r="BF37" s="138"/>
      <c r="BG37" s="138"/>
      <c r="BH37" s="138"/>
      <c r="BI37" s="138"/>
      <c r="BJ37" s="138"/>
      <c r="BK37" s="138"/>
      <c r="BL37" s="139"/>
    </row>
    <row r="38" spans="1:79" ht="18" customHeight="1" x14ac:dyDescent="0.2">
      <c r="A38" s="49">
        <v>1</v>
      </c>
      <c r="B38" s="49"/>
      <c r="C38" s="49"/>
      <c r="D38" s="49"/>
      <c r="E38" s="49"/>
      <c r="F38" s="49"/>
      <c r="G38" s="137">
        <v>2</v>
      </c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  <c r="AN38" s="138"/>
      <c r="AO38" s="138"/>
      <c r="AP38" s="138"/>
      <c r="AQ38" s="138"/>
      <c r="AR38" s="138"/>
      <c r="AS38" s="138"/>
      <c r="AT38" s="138"/>
      <c r="AU38" s="138"/>
      <c r="AV38" s="138"/>
      <c r="AW38" s="138"/>
      <c r="AX38" s="138"/>
      <c r="AY38" s="138"/>
      <c r="AZ38" s="138"/>
      <c r="BA38" s="138"/>
      <c r="BB38" s="138"/>
      <c r="BC38" s="138"/>
      <c r="BD38" s="138"/>
      <c r="BE38" s="138"/>
      <c r="BF38" s="138"/>
      <c r="BG38" s="138"/>
      <c r="BH38" s="138"/>
      <c r="BI38" s="138"/>
      <c r="BJ38" s="138"/>
      <c r="BK38" s="138"/>
      <c r="BL38" s="139"/>
    </row>
    <row r="39" spans="1:79" ht="18" customHeight="1" x14ac:dyDescent="0.25">
      <c r="A39" s="108">
        <v>1</v>
      </c>
      <c r="B39" s="108"/>
      <c r="C39" s="108"/>
      <c r="D39" s="108"/>
      <c r="E39" s="108"/>
      <c r="F39" s="108"/>
      <c r="G39" s="109" t="s">
        <v>76</v>
      </c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  <c r="BF39" s="110"/>
      <c r="BG39" s="110"/>
      <c r="BH39" s="110"/>
      <c r="BI39" s="110"/>
      <c r="BJ39" s="110"/>
      <c r="BK39" s="110"/>
      <c r="BL39" s="111"/>
      <c r="CA39" s="1" t="s">
        <v>6</v>
      </c>
    </row>
    <row r="40" spans="1:79" ht="18" customHeight="1" x14ac:dyDescent="0.25">
      <c r="A40" s="108">
        <v>2</v>
      </c>
      <c r="B40" s="108"/>
      <c r="C40" s="108"/>
      <c r="D40" s="108"/>
      <c r="E40" s="108"/>
      <c r="F40" s="108"/>
      <c r="G40" s="109" t="s">
        <v>86</v>
      </c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/>
      <c r="BC40" s="110"/>
      <c r="BD40" s="110"/>
      <c r="BE40" s="110"/>
      <c r="BF40" s="110"/>
      <c r="BG40" s="110"/>
      <c r="BH40" s="110"/>
      <c r="BI40" s="110"/>
      <c r="BJ40" s="110"/>
      <c r="BK40" s="110"/>
      <c r="BL40" s="111"/>
    </row>
    <row r="41" spans="1:79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79" ht="15.75" customHeight="1" x14ac:dyDescent="0.2">
      <c r="A42" s="118" t="s">
        <v>29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</row>
    <row r="43" spans="1:79" ht="15" customHeight="1" x14ac:dyDescent="0.2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157" t="s">
        <v>61</v>
      </c>
      <c r="AT43" s="157"/>
      <c r="AU43" s="157"/>
      <c r="AV43" s="157"/>
      <c r="AW43" s="157"/>
      <c r="AX43" s="157"/>
      <c r="AY43" s="157"/>
      <c r="AZ43" s="157"/>
      <c r="BA43" s="18"/>
      <c r="BB43" s="18"/>
      <c r="BC43" s="18"/>
      <c r="BD43" s="18"/>
      <c r="BE43" s="18"/>
      <c r="BF43" s="18"/>
      <c r="BG43" s="18"/>
      <c r="BH43" s="18"/>
      <c r="BI43" s="5"/>
      <c r="BJ43" s="5"/>
      <c r="BK43" s="5"/>
      <c r="BL43" s="5"/>
    </row>
    <row r="44" spans="1:79" ht="15.95" customHeight="1" x14ac:dyDescent="0.2">
      <c r="A44" s="49" t="s">
        <v>19</v>
      </c>
      <c r="B44" s="49"/>
      <c r="C44" s="49"/>
      <c r="D44" s="151" t="s">
        <v>17</v>
      </c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153"/>
      <c r="AC44" s="49" t="s">
        <v>20</v>
      </c>
      <c r="AD44" s="49"/>
      <c r="AE44" s="49"/>
      <c r="AF44" s="49"/>
      <c r="AG44" s="49"/>
      <c r="AH44" s="49"/>
      <c r="AI44" s="49"/>
      <c r="AJ44" s="49"/>
      <c r="AK44" s="49" t="s">
        <v>21</v>
      </c>
      <c r="AL44" s="49"/>
      <c r="AM44" s="49"/>
      <c r="AN44" s="49"/>
      <c r="AO44" s="49"/>
      <c r="AP44" s="49"/>
      <c r="AQ44" s="49"/>
      <c r="AR44" s="49"/>
      <c r="AS44" s="49" t="s">
        <v>18</v>
      </c>
      <c r="AT44" s="49"/>
      <c r="AU44" s="49"/>
      <c r="AV44" s="49"/>
      <c r="AW44" s="49"/>
      <c r="AX44" s="49"/>
      <c r="AY44" s="49"/>
      <c r="AZ44" s="49"/>
      <c r="BA44" s="16"/>
      <c r="BB44" s="16"/>
      <c r="BC44" s="16"/>
      <c r="BD44" s="16"/>
      <c r="BE44" s="16"/>
      <c r="BF44" s="16"/>
      <c r="BG44" s="16"/>
      <c r="BH44" s="16"/>
    </row>
    <row r="45" spans="1:79" ht="13.5" customHeight="1" x14ac:dyDescent="0.2">
      <c r="A45" s="49"/>
      <c r="B45" s="49"/>
      <c r="C45" s="49"/>
      <c r="D45" s="154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6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16"/>
      <c r="BB45" s="16"/>
      <c r="BC45" s="16"/>
      <c r="BD45" s="16"/>
      <c r="BE45" s="16"/>
      <c r="BF45" s="16"/>
      <c r="BG45" s="16"/>
      <c r="BH45" s="16"/>
    </row>
    <row r="46" spans="1:79" ht="18" customHeight="1" x14ac:dyDescent="0.2">
      <c r="A46" s="49">
        <v>1</v>
      </c>
      <c r="B46" s="49"/>
      <c r="C46" s="49"/>
      <c r="D46" s="85">
        <v>2</v>
      </c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7"/>
      <c r="AC46" s="49">
        <v>3</v>
      </c>
      <c r="AD46" s="49"/>
      <c r="AE46" s="49"/>
      <c r="AF46" s="49"/>
      <c r="AG46" s="49"/>
      <c r="AH46" s="49"/>
      <c r="AI46" s="49"/>
      <c r="AJ46" s="49"/>
      <c r="AK46" s="49">
        <v>4</v>
      </c>
      <c r="AL46" s="49"/>
      <c r="AM46" s="49"/>
      <c r="AN46" s="49"/>
      <c r="AO46" s="49"/>
      <c r="AP46" s="49"/>
      <c r="AQ46" s="49"/>
      <c r="AR46" s="49"/>
      <c r="AS46" s="49">
        <v>5</v>
      </c>
      <c r="AT46" s="49"/>
      <c r="AU46" s="49"/>
      <c r="AV46" s="49"/>
      <c r="AW46" s="49"/>
      <c r="AX46" s="49"/>
      <c r="AY46" s="49"/>
      <c r="AZ46" s="49"/>
      <c r="BA46" s="16"/>
      <c r="BB46" s="16"/>
      <c r="BC46" s="16"/>
      <c r="BD46" s="16"/>
      <c r="BE46" s="16"/>
      <c r="BF46" s="16"/>
      <c r="BG46" s="16"/>
      <c r="BH46" s="16"/>
    </row>
    <row r="47" spans="1:79" ht="36" customHeight="1" x14ac:dyDescent="0.2">
      <c r="A47" s="50">
        <v>1</v>
      </c>
      <c r="B47" s="50"/>
      <c r="C47" s="50"/>
      <c r="D47" s="158" t="s">
        <v>77</v>
      </c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59"/>
      <c r="AB47" s="160"/>
      <c r="AC47" s="58">
        <v>0</v>
      </c>
      <c r="AD47" s="58"/>
      <c r="AE47" s="58"/>
      <c r="AF47" s="58"/>
      <c r="AG47" s="58"/>
      <c r="AH47" s="58"/>
      <c r="AI47" s="58"/>
      <c r="AJ47" s="58"/>
      <c r="AK47" s="58">
        <f>SUM(AK48:AR52)</f>
        <v>682091</v>
      </c>
      <c r="AL47" s="58"/>
      <c r="AM47" s="58"/>
      <c r="AN47" s="58"/>
      <c r="AO47" s="58"/>
      <c r="AP47" s="58"/>
      <c r="AQ47" s="58"/>
      <c r="AR47" s="58"/>
      <c r="AS47" s="58">
        <f t="shared" ref="AS47:AS58" si="0">AC47+AK47</f>
        <v>682091</v>
      </c>
      <c r="AT47" s="58"/>
      <c r="AU47" s="58"/>
      <c r="AV47" s="58"/>
      <c r="AW47" s="58"/>
      <c r="AX47" s="58"/>
      <c r="AY47" s="58"/>
      <c r="AZ47" s="58"/>
      <c r="BA47" s="17"/>
      <c r="BB47" s="17"/>
      <c r="BC47" s="17"/>
      <c r="BD47" s="17"/>
      <c r="BE47" s="17"/>
      <c r="BF47" s="17"/>
      <c r="BG47" s="17"/>
      <c r="BH47" s="17"/>
      <c r="CA47" s="1" t="s">
        <v>7</v>
      </c>
    </row>
    <row r="48" spans="1:79" ht="34.5" customHeight="1" x14ac:dyDescent="0.2">
      <c r="A48" s="85"/>
      <c r="B48" s="86"/>
      <c r="C48" s="87"/>
      <c r="D48" s="166" t="s">
        <v>78</v>
      </c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8"/>
      <c r="AC48" s="59"/>
      <c r="AD48" s="59"/>
      <c r="AE48" s="59"/>
      <c r="AF48" s="59"/>
      <c r="AG48" s="59"/>
      <c r="AH48" s="59"/>
      <c r="AI48" s="59"/>
      <c r="AJ48" s="59"/>
      <c r="AK48" s="63">
        <f>AW75</f>
        <v>171034</v>
      </c>
      <c r="AL48" s="64"/>
      <c r="AM48" s="64"/>
      <c r="AN48" s="64"/>
      <c r="AO48" s="64"/>
      <c r="AP48" s="64"/>
      <c r="AQ48" s="64"/>
      <c r="AR48" s="65"/>
      <c r="AS48" s="59">
        <f t="shared" si="0"/>
        <v>171034</v>
      </c>
      <c r="AT48" s="59"/>
      <c r="AU48" s="59"/>
      <c r="AV48" s="59"/>
      <c r="AW48" s="59"/>
      <c r="AX48" s="59"/>
      <c r="AY48" s="59"/>
      <c r="AZ48" s="59"/>
      <c r="BA48" s="17"/>
      <c r="BB48" s="17"/>
      <c r="BC48" s="17"/>
      <c r="BD48" s="17"/>
      <c r="BE48" s="17"/>
      <c r="BF48" s="17"/>
      <c r="BG48" s="17"/>
      <c r="BH48" s="17"/>
    </row>
    <row r="49" spans="1:64" ht="20.25" customHeight="1" x14ac:dyDescent="0.2">
      <c r="A49" s="85"/>
      <c r="B49" s="86"/>
      <c r="C49" s="87"/>
      <c r="D49" s="51" t="s">
        <v>93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3"/>
      <c r="AC49" s="59"/>
      <c r="AD49" s="59"/>
      <c r="AE49" s="59"/>
      <c r="AF49" s="59"/>
      <c r="AG49" s="59"/>
      <c r="AH49" s="59"/>
      <c r="AI49" s="59"/>
      <c r="AJ49" s="59"/>
      <c r="AK49" s="63">
        <v>173662</v>
      </c>
      <c r="AL49" s="64"/>
      <c r="AM49" s="64"/>
      <c r="AN49" s="64"/>
      <c r="AO49" s="64"/>
      <c r="AP49" s="64"/>
      <c r="AQ49" s="64"/>
      <c r="AR49" s="65"/>
      <c r="AS49" s="59">
        <f t="shared" si="0"/>
        <v>173662</v>
      </c>
      <c r="AT49" s="59"/>
      <c r="AU49" s="59"/>
      <c r="AV49" s="59"/>
      <c r="AW49" s="59"/>
      <c r="AX49" s="59"/>
      <c r="AY49" s="59"/>
      <c r="AZ49" s="59"/>
      <c r="BA49" s="17"/>
      <c r="BB49" s="17"/>
      <c r="BC49" s="17"/>
      <c r="BD49" s="17"/>
      <c r="BE49" s="17"/>
      <c r="BF49" s="17"/>
      <c r="BG49" s="17"/>
      <c r="BH49" s="17"/>
    </row>
    <row r="50" spans="1:64" ht="19.5" customHeight="1" x14ac:dyDescent="0.2">
      <c r="A50" s="85"/>
      <c r="B50" s="86"/>
      <c r="C50" s="87"/>
      <c r="D50" s="51" t="s">
        <v>106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  <c r="AC50" s="59"/>
      <c r="AD50" s="59"/>
      <c r="AE50" s="59"/>
      <c r="AF50" s="59"/>
      <c r="AG50" s="59"/>
      <c r="AH50" s="59"/>
      <c r="AI50" s="59"/>
      <c r="AJ50" s="59"/>
      <c r="AK50" s="63">
        <v>21689</v>
      </c>
      <c r="AL50" s="64"/>
      <c r="AM50" s="64"/>
      <c r="AN50" s="64"/>
      <c r="AO50" s="64"/>
      <c r="AP50" s="64"/>
      <c r="AQ50" s="64"/>
      <c r="AR50" s="65"/>
      <c r="AS50" s="59">
        <f t="shared" si="0"/>
        <v>21689</v>
      </c>
      <c r="AT50" s="59"/>
      <c r="AU50" s="59"/>
      <c r="AV50" s="59"/>
      <c r="AW50" s="59"/>
      <c r="AX50" s="59"/>
      <c r="AY50" s="59"/>
      <c r="AZ50" s="59"/>
      <c r="BA50" s="17"/>
      <c r="BB50" s="17"/>
      <c r="BC50" s="17"/>
      <c r="BD50" s="17"/>
      <c r="BE50" s="17"/>
      <c r="BF50" s="17"/>
      <c r="BG50" s="17"/>
      <c r="BH50" s="17"/>
    </row>
    <row r="51" spans="1:64" ht="32.25" customHeight="1" x14ac:dyDescent="0.2">
      <c r="A51" s="85"/>
      <c r="B51" s="86"/>
      <c r="C51" s="87"/>
      <c r="D51" s="51" t="s">
        <v>107</v>
      </c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3"/>
      <c r="AC51" s="59"/>
      <c r="AD51" s="59"/>
      <c r="AE51" s="59"/>
      <c r="AF51" s="59"/>
      <c r="AG51" s="59"/>
      <c r="AH51" s="59"/>
      <c r="AI51" s="59"/>
      <c r="AJ51" s="59"/>
      <c r="AK51" s="63">
        <v>56000</v>
      </c>
      <c r="AL51" s="64"/>
      <c r="AM51" s="64"/>
      <c r="AN51" s="64"/>
      <c r="AO51" s="64"/>
      <c r="AP51" s="64"/>
      <c r="AQ51" s="64"/>
      <c r="AR51" s="65"/>
      <c r="AS51" s="59">
        <f t="shared" si="0"/>
        <v>56000</v>
      </c>
      <c r="AT51" s="59"/>
      <c r="AU51" s="59"/>
      <c r="AV51" s="59"/>
      <c r="AW51" s="59"/>
      <c r="AX51" s="59"/>
      <c r="AY51" s="59"/>
      <c r="AZ51" s="59"/>
      <c r="BA51" s="17"/>
      <c r="BB51" s="17"/>
      <c r="BC51" s="17"/>
      <c r="BD51" s="17"/>
      <c r="BE51" s="17"/>
      <c r="BF51" s="17"/>
      <c r="BG51" s="17"/>
      <c r="BH51" s="17"/>
    </row>
    <row r="52" spans="1:64" ht="34.5" customHeight="1" x14ac:dyDescent="0.2">
      <c r="A52" s="85"/>
      <c r="B52" s="86"/>
      <c r="C52" s="87"/>
      <c r="D52" s="166" t="s">
        <v>105</v>
      </c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8"/>
      <c r="AC52" s="59"/>
      <c r="AD52" s="59"/>
      <c r="AE52" s="59"/>
      <c r="AF52" s="59"/>
      <c r="AG52" s="59"/>
      <c r="AH52" s="59"/>
      <c r="AI52" s="59"/>
      <c r="AJ52" s="59"/>
      <c r="AK52" s="63">
        <v>259706</v>
      </c>
      <c r="AL52" s="64"/>
      <c r="AM52" s="64"/>
      <c r="AN52" s="64"/>
      <c r="AO52" s="64"/>
      <c r="AP52" s="64"/>
      <c r="AQ52" s="64"/>
      <c r="AR52" s="65"/>
      <c r="AS52" s="59">
        <f t="shared" si="0"/>
        <v>259706</v>
      </c>
      <c r="AT52" s="59"/>
      <c r="AU52" s="59"/>
      <c r="AV52" s="59"/>
      <c r="AW52" s="59"/>
      <c r="AX52" s="59"/>
      <c r="AY52" s="59"/>
      <c r="AZ52" s="59"/>
      <c r="BA52" s="17"/>
      <c r="BB52" s="17"/>
      <c r="BC52" s="17"/>
      <c r="BD52" s="17"/>
      <c r="BE52" s="17"/>
      <c r="BF52" s="17"/>
      <c r="BG52" s="17"/>
      <c r="BH52" s="17"/>
    </row>
    <row r="53" spans="1:64" ht="34.5" customHeight="1" x14ac:dyDescent="0.2">
      <c r="A53" s="125">
        <v>2</v>
      </c>
      <c r="B53" s="126"/>
      <c r="C53" s="127"/>
      <c r="D53" s="101" t="s">
        <v>85</v>
      </c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3"/>
      <c r="AC53" s="58"/>
      <c r="AD53" s="58"/>
      <c r="AE53" s="58"/>
      <c r="AF53" s="58"/>
      <c r="AG53" s="58"/>
      <c r="AH53" s="58"/>
      <c r="AI53" s="58"/>
      <c r="AJ53" s="58"/>
      <c r="AK53" s="98">
        <f>SUM(AK54:AR57)</f>
        <v>7808636</v>
      </c>
      <c r="AL53" s="99"/>
      <c r="AM53" s="99"/>
      <c r="AN53" s="99"/>
      <c r="AO53" s="99"/>
      <c r="AP53" s="99"/>
      <c r="AQ53" s="99"/>
      <c r="AR53" s="100"/>
      <c r="AS53" s="58">
        <f t="shared" si="0"/>
        <v>7808636</v>
      </c>
      <c r="AT53" s="58"/>
      <c r="AU53" s="58"/>
      <c r="AV53" s="58"/>
      <c r="AW53" s="58"/>
      <c r="AX53" s="58"/>
      <c r="AY53" s="58"/>
      <c r="AZ53" s="58"/>
      <c r="BA53" s="17"/>
      <c r="BB53" s="17"/>
      <c r="BC53" s="17"/>
      <c r="BD53" s="17"/>
      <c r="BE53" s="17"/>
      <c r="BF53" s="17"/>
      <c r="BG53" s="17"/>
      <c r="BH53" s="17"/>
    </row>
    <row r="54" spans="1:64" ht="65.25" customHeight="1" x14ac:dyDescent="0.2">
      <c r="A54" s="85"/>
      <c r="B54" s="86"/>
      <c r="C54" s="87"/>
      <c r="D54" s="95" t="s">
        <v>108</v>
      </c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7"/>
      <c r="AC54" s="59"/>
      <c r="AD54" s="59"/>
      <c r="AE54" s="59"/>
      <c r="AF54" s="59"/>
      <c r="AG54" s="59"/>
      <c r="AH54" s="59"/>
      <c r="AI54" s="59"/>
      <c r="AJ54" s="59"/>
      <c r="AK54" s="63">
        <v>900368</v>
      </c>
      <c r="AL54" s="64"/>
      <c r="AM54" s="64"/>
      <c r="AN54" s="64"/>
      <c r="AO54" s="64"/>
      <c r="AP54" s="64"/>
      <c r="AQ54" s="64"/>
      <c r="AR54" s="65"/>
      <c r="AS54" s="59">
        <f t="shared" si="0"/>
        <v>900368</v>
      </c>
      <c r="AT54" s="59"/>
      <c r="AU54" s="59"/>
      <c r="AV54" s="59"/>
      <c r="AW54" s="59"/>
      <c r="AX54" s="59"/>
      <c r="AY54" s="59"/>
      <c r="AZ54" s="59"/>
      <c r="BA54" s="17"/>
      <c r="BB54" s="17"/>
      <c r="BC54" s="17"/>
      <c r="BD54" s="17"/>
      <c r="BE54" s="17"/>
      <c r="BF54" s="17"/>
      <c r="BG54" s="17"/>
      <c r="BH54" s="17"/>
    </row>
    <row r="55" spans="1:64" ht="36" hidden="1" customHeight="1" x14ac:dyDescent="0.2">
      <c r="A55" s="85"/>
      <c r="B55" s="86"/>
      <c r="C55" s="87"/>
      <c r="D55" s="95" t="s">
        <v>109</v>
      </c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7"/>
      <c r="AC55" s="59"/>
      <c r="AD55" s="59"/>
      <c r="AE55" s="59"/>
      <c r="AF55" s="59"/>
      <c r="AG55" s="59"/>
      <c r="AH55" s="59"/>
      <c r="AI55" s="59"/>
      <c r="AJ55" s="59"/>
      <c r="AK55" s="63">
        <f>3706518-3706518</f>
        <v>0</v>
      </c>
      <c r="AL55" s="64"/>
      <c r="AM55" s="64"/>
      <c r="AN55" s="64"/>
      <c r="AO55" s="64"/>
      <c r="AP55" s="64"/>
      <c r="AQ55" s="64"/>
      <c r="AR55" s="65"/>
      <c r="AS55" s="59">
        <f t="shared" si="0"/>
        <v>0</v>
      </c>
      <c r="AT55" s="59"/>
      <c r="AU55" s="59"/>
      <c r="AV55" s="59"/>
      <c r="AW55" s="59"/>
      <c r="AX55" s="59"/>
      <c r="AY55" s="59"/>
      <c r="AZ55" s="59"/>
      <c r="BA55" s="17"/>
      <c r="BB55" s="17"/>
      <c r="BC55" s="17"/>
      <c r="BD55" s="17"/>
      <c r="BE55" s="17"/>
      <c r="BF55" s="17"/>
      <c r="BG55" s="17"/>
      <c r="BH55" s="17"/>
    </row>
    <row r="56" spans="1:64" ht="33.75" customHeight="1" x14ac:dyDescent="0.2">
      <c r="A56" s="85"/>
      <c r="B56" s="86"/>
      <c r="C56" s="87"/>
      <c r="D56" s="169" t="s">
        <v>92</v>
      </c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1"/>
      <c r="AC56" s="59"/>
      <c r="AD56" s="59"/>
      <c r="AE56" s="59"/>
      <c r="AF56" s="59"/>
      <c r="AG56" s="59"/>
      <c r="AH56" s="59"/>
      <c r="AI56" s="59"/>
      <c r="AJ56" s="59"/>
      <c r="AK56" s="63">
        <f>2500000-591732</f>
        <v>1908268</v>
      </c>
      <c r="AL56" s="64"/>
      <c r="AM56" s="64"/>
      <c r="AN56" s="64"/>
      <c r="AO56" s="64"/>
      <c r="AP56" s="64"/>
      <c r="AQ56" s="64"/>
      <c r="AR56" s="65"/>
      <c r="AS56" s="59">
        <f t="shared" si="0"/>
        <v>1908268</v>
      </c>
      <c r="AT56" s="59"/>
      <c r="AU56" s="59"/>
      <c r="AV56" s="59"/>
      <c r="AW56" s="59"/>
      <c r="AX56" s="59"/>
      <c r="AY56" s="59"/>
      <c r="AZ56" s="59"/>
      <c r="BA56" s="17"/>
      <c r="BB56" s="17"/>
      <c r="BC56" s="17"/>
      <c r="BD56" s="17"/>
      <c r="BE56" s="17"/>
      <c r="BF56" s="17"/>
      <c r="BG56" s="17"/>
      <c r="BH56" s="17"/>
    </row>
    <row r="57" spans="1:64" ht="80.25" customHeight="1" x14ac:dyDescent="0.2">
      <c r="A57" s="85"/>
      <c r="B57" s="86"/>
      <c r="C57" s="87"/>
      <c r="D57" s="95" t="s">
        <v>110</v>
      </c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7"/>
      <c r="AC57" s="59"/>
      <c r="AD57" s="59"/>
      <c r="AE57" s="59"/>
      <c r="AF57" s="59"/>
      <c r="AG57" s="59"/>
      <c r="AH57" s="59"/>
      <c r="AI57" s="59"/>
      <c r="AJ57" s="59"/>
      <c r="AK57" s="63">
        <f>7100000-2100000</f>
        <v>5000000</v>
      </c>
      <c r="AL57" s="64"/>
      <c r="AM57" s="64"/>
      <c r="AN57" s="64"/>
      <c r="AO57" s="64"/>
      <c r="AP57" s="64"/>
      <c r="AQ57" s="64"/>
      <c r="AR57" s="65"/>
      <c r="AS57" s="59">
        <f t="shared" si="0"/>
        <v>5000000</v>
      </c>
      <c r="AT57" s="59"/>
      <c r="AU57" s="59"/>
      <c r="AV57" s="59"/>
      <c r="AW57" s="59"/>
      <c r="AX57" s="59"/>
      <c r="AY57" s="59"/>
      <c r="AZ57" s="59"/>
      <c r="BA57" s="17"/>
      <c r="BB57" s="17"/>
      <c r="BC57" s="17"/>
      <c r="BD57" s="17"/>
      <c r="BE57" s="17"/>
      <c r="BF57" s="17"/>
      <c r="BG57" s="17"/>
      <c r="BH57" s="17"/>
    </row>
    <row r="58" spans="1:64" s="4" customFormat="1" ht="18" customHeight="1" x14ac:dyDescent="0.2">
      <c r="A58" s="50"/>
      <c r="B58" s="50"/>
      <c r="C58" s="50"/>
      <c r="D58" s="158" t="s">
        <v>50</v>
      </c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60"/>
      <c r="AC58" s="58">
        <v>0</v>
      </c>
      <c r="AD58" s="58"/>
      <c r="AE58" s="58"/>
      <c r="AF58" s="58"/>
      <c r="AG58" s="58"/>
      <c r="AH58" s="58"/>
      <c r="AI58" s="58"/>
      <c r="AJ58" s="58"/>
      <c r="AK58" s="58">
        <f>AK47+AK53</f>
        <v>8490727</v>
      </c>
      <c r="AL58" s="58"/>
      <c r="AM58" s="58"/>
      <c r="AN58" s="58"/>
      <c r="AO58" s="58"/>
      <c r="AP58" s="58"/>
      <c r="AQ58" s="58"/>
      <c r="AR58" s="58"/>
      <c r="AS58" s="58">
        <f t="shared" si="0"/>
        <v>8490727</v>
      </c>
      <c r="AT58" s="58"/>
      <c r="AU58" s="58"/>
      <c r="AV58" s="58"/>
      <c r="AW58" s="58"/>
      <c r="AX58" s="58"/>
      <c r="AY58" s="58"/>
      <c r="AZ58" s="58"/>
      <c r="BA58" s="34"/>
      <c r="BB58" s="34"/>
      <c r="BC58" s="34"/>
      <c r="BD58" s="34"/>
      <c r="BE58" s="34"/>
      <c r="BF58" s="34"/>
      <c r="BG58" s="34"/>
      <c r="BH58" s="34"/>
    </row>
    <row r="60" spans="1:64" ht="17.25" customHeight="1" x14ac:dyDescent="0.2">
      <c r="A60" s="124" t="s">
        <v>30</v>
      </c>
      <c r="B60" s="124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124"/>
      <c r="AI60" s="124"/>
      <c r="AJ60" s="124"/>
      <c r="AK60" s="124"/>
      <c r="AL60" s="124"/>
      <c r="AM60" s="124"/>
      <c r="AN60" s="124"/>
      <c r="AO60" s="124"/>
      <c r="AP60" s="124"/>
      <c r="AQ60" s="124"/>
      <c r="AR60" s="124"/>
      <c r="AS60" s="124"/>
      <c r="AT60" s="124"/>
      <c r="AU60" s="124"/>
      <c r="AV60" s="124"/>
      <c r="AW60" s="124"/>
      <c r="AX60" s="124"/>
      <c r="AY60" s="124"/>
      <c r="AZ60" s="124"/>
      <c r="BA60" s="124"/>
      <c r="BB60" s="124"/>
      <c r="BC60" s="124"/>
      <c r="BD60" s="124"/>
      <c r="BE60" s="124"/>
      <c r="BF60" s="124"/>
      <c r="BG60" s="124"/>
      <c r="BH60" s="124"/>
      <c r="BI60" s="124"/>
      <c r="BJ60" s="124"/>
      <c r="BK60" s="124"/>
      <c r="BL60" s="124"/>
    </row>
    <row r="61" spans="1:64" ht="15" customHeight="1" x14ac:dyDescent="0.2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157" t="s">
        <v>61</v>
      </c>
      <c r="AS61" s="157"/>
      <c r="AT61" s="157"/>
      <c r="AU61" s="157"/>
      <c r="AV61" s="157"/>
      <c r="AW61" s="157"/>
      <c r="AX61" s="157"/>
      <c r="AY61" s="157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</row>
    <row r="62" spans="1:64" ht="13.5" customHeight="1" x14ac:dyDescent="0.2">
      <c r="A62" s="49" t="s">
        <v>19</v>
      </c>
      <c r="B62" s="49"/>
      <c r="C62" s="49"/>
      <c r="D62" s="151" t="s">
        <v>22</v>
      </c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2"/>
      <c r="AA62" s="153"/>
      <c r="AB62" s="49" t="s">
        <v>20</v>
      </c>
      <c r="AC62" s="49"/>
      <c r="AD62" s="49"/>
      <c r="AE62" s="49"/>
      <c r="AF62" s="49"/>
      <c r="AG62" s="49"/>
      <c r="AH62" s="49"/>
      <c r="AI62" s="49"/>
      <c r="AJ62" s="49" t="s">
        <v>21</v>
      </c>
      <c r="AK62" s="49"/>
      <c r="AL62" s="49"/>
      <c r="AM62" s="49"/>
      <c r="AN62" s="49"/>
      <c r="AO62" s="49"/>
      <c r="AP62" s="49"/>
      <c r="AQ62" s="49"/>
      <c r="AR62" s="49" t="s">
        <v>18</v>
      </c>
      <c r="AS62" s="49"/>
      <c r="AT62" s="49"/>
      <c r="AU62" s="49"/>
      <c r="AV62" s="49"/>
      <c r="AW62" s="49"/>
      <c r="AX62" s="49"/>
      <c r="AY62" s="49"/>
    </row>
    <row r="63" spans="1:64" ht="13.5" customHeight="1" x14ac:dyDescent="0.2">
      <c r="A63" s="49"/>
      <c r="B63" s="49"/>
      <c r="C63" s="49"/>
      <c r="D63" s="154"/>
      <c r="E63" s="155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5"/>
      <c r="Y63" s="155"/>
      <c r="Z63" s="155"/>
      <c r="AA63" s="156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</row>
    <row r="64" spans="1:64" ht="18" customHeight="1" x14ac:dyDescent="0.2">
      <c r="A64" s="49">
        <v>1</v>
      </c>
      <c r="B64" s="49"/>
      <c r="C64" s="49"/>
      <c r="D64" s="85">
        <v>2</v>
      </c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7"/>
      <c r="AB64" s="49">
        <v>3</v>
      </c>
      <c r="AC64" s="49"/>
      <c r="AD64" s="49"/>
      <c r="AE64" s="49"/>
      <c r="AF64" s="49"/>
      <c r="AG64" s="49"/>
      <c r="AH64" s="49"/>
      <c r="AI64" s="49"/>
      <c r="AJ64" s="49">
        <v>4</v>
      </c>
      <c r="AK64" s="49"/>
      <c r="AL64" s="49"/>
      <c r="AM64" s="49"/>
      <c r="AN64" s="49"/>
      <c r="AO64" s="49"/>
      <c r="AP64" s="49"/>
      <c r="AQ64" s="49"/>
      <c r="AR64" s="49">
        <v>5</v>
      </c>
      <c r="AS64" s="49"/>
      <c r="AT64" s="49"/>
      <c r="AU64" s="49"/>
      <c r="AV64" s="49"/>
      <c r="AW64" s="49"/>
      <c r="AX64" s="49"/>
      <c r="AY64" s="49"/>
    </row>
    <row r="65" spans="1:79" ht="40.5" customHeight="1" x14ac:dyDescent="0.2">
      <c r="A65" s="85">
        <v>1</v>
      </c>
      <c r="B65" s="86"/>
      <c r="C65" s="87"/>
      <c r="D65" s="51" t="s">
        <v>100</v>
      </c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94">
        <f>AC57</f>
        <v>0</v>
      </c>
      <c r="AC65" s="94"/>
      <c r="AD65" s="94"/>
      <c r="AE65" s="94"/>
      <c r="AF65" s="94"/>
      <c r="AG65" s="94"/>
      <c r="AH65" s="94"/>
      <c r="AI65" s="94"/>
      <c r="AJ65" s="59">
        <f>AK47</f>
        <v>682091</v>
      </c>
      <c r="AK65" s="59"/>
      <c r="AL65" s="59"/>
      <c r="AM65" s="59"/>
      <c r="AN65" s="59"/>
      <c r="AO65" s="59"/>
      <c r="AP65" s="59"/>
      <c r="AQ65" s="59"/>
      <c r="AR65" s="58">
        <f>AB65+AJ65</f>
        <v>682091</v>
      </c>
      <c r="AS65" s="58"/>
      <c r="AT65" s="58"/>
      <c r="AU65" s="58"/>
      <c r="AV65" s="58"/>
      <c r="AW65" s="58"/>
      <c r="AX65" s="58"/>
      <c r="AY65" s="58"/>
    </row>
    <row r="66" spans="1:79" ht="51" customHeight="1" x14ac:dyDescent="0.2">
      <c r="A66" s="49">
        <v>2</v>
      </c>
      <c r="B66" s="49"/>
      <c r="C66" s="49"/>
      <c r="D66" s="104" t="s">
        <v>79</v>
      </c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6"/>
      <c r="AB66" s="94">
        <f>AC58</f>
        <v>0</v>
      </c>
      <c r="AC66" s="94"/>
      <c r="AD66" s="94"/>
      <c r="AE66" s="94"/>
      <c r="AF66" s="94"/>
      <c r="AG66" s="94"/>
      <c r="AH66" s="94"/>
      <c r="AI66" s="94"/>
      <c r="AJ66" s="59">
        <f>AW90</f>
        <v>7808636</v>
      </c>
      <c r="AK66" s="59"/>
      <c r="AL66" s="59"/>
      <c r="AM66" s="59"/>
      <c r="AN66" s="59"/>
      <c r="AO66" s="59"/>
      <c r="AP66" s="59"/>
      <c r="AQ66" s="59"/>
      <c r="AR66" s="58">
        <f>AB66+AJ66</f>
        <v>7808636</v>
      </c>
      <c r="AS66" s="58"/>
      <c r="AT66" s="58"/>
      <c r="AU66" s="58"/>
      <c r="AV66" s="58"/>
      <c r="AW66" s="58"/>
      <c r="AX66" s="58"/>
      <c r="AY66" s="58"/>
      <c r="CA66" s="1" t="s">
        <v>8</v>
      </c>
    </row>
    <row r="67" spans="1:79" s="4" customFormat="1" ht="18" customHeight="1" x14ac:dyDescent="0.2">
      <c r="A67" s="50"/>
      <c r="B67" s="50"/>
      <c r="C67" s="50"/>
      <c r="D67" s="60" t="s">
        <v>18</v>
      </c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4"/>
      <c r="AB67" s="58">
        <f>AB66</f>
        <v>0</v>
      </c>
      <c r="AC67" s="58"/>
      <c r="AD67" s="58"/>
      <c r="AE67" s="58"/>
      <c r="AF67" s="58"/>
      <c r="AG67" s="58"/>
      <c r="AH67" s="58"/>
      <c r="AI67" s="58"/>
      <c r="AJ67" s="58">
        <f>AJ65+AJ66</f>
        <v>8490727</v>
      </c>
      <c r="AK67" s="58"/>
      <c r="AL67" s="58"/>
      <c r="AM67" s="58"/>
      <c r="AN67" s="58"/>
      <c r="AO67" s="58"/>
      <c r="AP67" s="58"/>
      <c r="AQ67" s="58"/>
      <c r="AR67" s="58">
        <f>AB67+AJ67</f>
        <v>8490727</v>
      </c>
      <c r="AS67" s="58"/>
      <c r="AT67" s="58"/>
      <c r="AU67" s="58"/>
      <c r="AV67" s="58"/>
      <c r="AW67" s="58"/>
      <c r="AX67" s="58"/>
      <c r="AY67" s="58"/>
      <c r="CA67" s="4" t="s">
        <v>9</v>
      </c>
    </row>
    <row r="69" spans="1:79" ht="15.75" customHeight="1" x14ac:dyDescent="0.2">
      <c r="A69" s="118" t="s">
        <v>31</v>
      </c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  <c r="AG69" s="118"/>
      <c r="AH69" s="118"/>
      <c r="AI69" s="118"/>
      <c r="AJ69" s="118"/>
      <c r="AK69" s="118"/>
      <c r="AL69" s="118"/>
      <c r="AM69" s="118"/>
      <c r="AN69" s="118"/>
      <c r="AO69" s="118"/>
      <c r="AP69" s="118"/>
      <c r="AQ69" s="118"/>
      <c r="AR69" s="118"/>
      <c r="AS69" s="118"/>
      <c r="AT69" s="118"/>
      <c r="AU69" s="118"/>
      <c r="AV69" s="118"/>
      <c r="AW69" s="118"/>
      <c r="AX69" s="118"/>
      <c r="AY69" s="118"/>
      <c r="AZ69" s="118"/>
      <c r="BA69" s="118"/>
      <c r="BB69" s="118"/>
      <c r="BC69" s="118"/>
      <c r="BD69" s="118"/>
      <c r="BE69" s="118"/>
      <c r="BF69" s="118"/>
      <c r="BG69" s="118"/>
      <c r="BH69" s="118"/>
      <c r="BI69" s="118"/>
      <c r="BJ69" s="118"/>
      <c r="BK69" s="118"/>
      <c r="BL69" s="118"/>
    </row>
    <row r="70" spans="1:79" ht="33.75" customHeight="1" x14ac:dyDescent="0.2">
      <c r="A70" s="49" t="s">
        <v>19</v>
      </c>
      <c r="B70" s="49"/>
      <c r="C70" s="49"/>
      <c r="D70" s="49"/>
      <c r="E70" s="49"/>
      <c r="F70" s="49"/>
      <c r="G70" s="85" t="s">
        <v>32</v>
      </c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7"/>
      <c r="Z70" s="49" t="s">
        <v>2</v>
      </c>
      <c r="AA70" s="49"/>
      <c r="AB70" s="49"/>
      <c r="AC70" s="49"/>
      <c r="AD70" s="49"/>
      <c r="AE70" s="49" t="s">
        <v>1</v>
      </c>
      <c r="AF70" s="49"/>
      <c r="AG70" s="49"/>
      <c r="AH70" s="49"/>
      <c r="AI70" s="49"/>
      <c r="AJ70" s="49"/>
      <c r="AK70" s="49"/>
      <c r="AL70" s="49"/>
      <c r="AM70" s="49"/>
      <c r="AN70" s="49"/>
      <c r="AO70" s="85" t="s">
        <v>20</v>
      </c>
      <c r="AP70" s="86"/>
      <c r="AQ70" s="86"/>
      <c r="AR70" s="86"/>
      <c r="AS70" s="86"/>
      <c r="AT70" s="86"/>
      <c r="AU70" s="86"/>
      <c r="AV70" s="87"/>
      <c r="AW70" s="85" t="s">
        <v>21</v>
      </c>
      <c r="AX70" s="86"/>
      <c r="AY70" s="86"/>
      <c r="AZ70" s="86"/>
      <c r="BA70" s="86"/>
      <c r="BB70" s="86"/>
      <c r="BC70" s="86"/>
      <c r="BD70" s="87"/>
      <c r="BE70" s="85" t="s">
        <v>18</v>
      </c>
      <c r="BF70" s="86"/>
      <c r="BG70" s="86"/>
      <c r="BH70" s="86"/>
      <c r="BI70" s="86"/>
      <c r="BJ70" s="86"/>
      <c r="BK70" s="86"/>
      <c r="BL70" s="87"/>
    </row>
    <row r="71" spans="1:79" ht="16.5" customHeight="1" x14ac:dyDescent="0.2">
      <c r="A71" s="49">
        <v>1</v>
      </c>
      <c r="B71" s="49"/>
      <c r="C71" s="49"/>
      <c r="D71" s="49"/>
      <c r="E71" s="49"/>
      <c r="F71" s="49"/>
      <c r="G71" s="85">
        <v>2</v>
      </c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7"/>
      <c r="Z71" s="49">
        <v>3</v>
      </c>
      <c r="AA71" s="49"/>
      <c r="AB71" s="49"/>
      <c r="AC71" s="49"/>
      <c r="AD71" s="49"/>
      <c r="AE71" s="49">
        <v>4</v>
      </c>
      <c r="AF71" s="49"/>
      <c r="AG71" s="49"/>
      <c r="AH71" s="49"/>
      <c r="AI71" s="49"/>
      <c r="AJ71" s="49"/>
      <c r="AK71" s="49"/>
      <c r="AL71" s="49"/>
      <c r="AM71" s="49"/>
      <c r="AN71" s="49"/>
      <c r="AO71" s="49">
        <v>5</v>
      </c>
      <c r="AP71" s="49"/>
      <c r="AQ71" s="49"/>
      <c r="AR71" s="49"/>
      <c r="AS71" s="49"/>
      <c r="AT71" s="49"/>
      <c r="AU71" s="49"/>
      <c r="AV71" s="49"/>
      <c r="AW71" s="49">
        <v>6</v>
      </c>
      <c r="AX71" s="49"/>
      <c r="AY71" s="49"/>
      <c r="AZ71" s="49"/>
      <c r="BA71" s="49"/>
      <c r="BB71" s="49"/>
      <c r="BC71" s="49"/>
      <c r="BD71" s="49"/>
      <c r="BE71" s="49">
        <v>7</v>
      </c>
      <c r="BF71" s="49"/>
      <c r="BG71" s="49"/>
      <c r="BH71" s="49"/>
      <c r="BI71" s="49"/>
      <c r="BJ71" s="49"/>
      <c r="BK71" s="49"/>
      <c r="BL71" s="49"/>
    </row>
    <row r="72" spans="1:79" ht="19.5" customHeight="1" x14ac:dyDescent="0.2">
      <c r="A72" s="85"/>
      <c r="B72" s="86"/>
      <c r="C72" s="86"/>
      <c r="D72" s="86"/>
      <c r="E72" s="86"/>
      <c r="F72" s="87"/>
      <c r="G72" s="88" t="s">
        <v>76</v>
      </c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89"/>
      <c r="AT72" s="89"/>
      <c r="AU72" s="89"/>
      <c r="AV72" s="90"/>
      <c r="AW72" s="85"/>
      <c r="AX72" s="86"/>
      <c r="AY72" s="86"/>
      <c r="AZ72" s="86"/>
      <c r="BA72" s="86"/>
      <c r="BB72" s="86"/>
      <c r="BC72" s="86"/>
      <c r="BD72" s="87"/>
      <c r="BE72" s="85"/>
      <c r="BF72" s="86"/>
      <c r="BG72" s="86"/>
      <c r="BH72" s="86"/>
      <c r="BI72" s="86"/>
      <c r="BJ72" s="86"/>
      <c r="BK72" s="86"/>
      <c r="BL72" s="87"/>
    </row>
    <row r="73" spans="1:79" s="4" customFormat="1" ht="18" customHeight="1" x14ac:dyDescent="0.2">
      <c r="A73" s="50">
        <v>0</v>
      </c>
      <c r="B73" s="50"/>
      <c r="C73" s="50"/>
      <c r="D73" s="50"/>
      <c r="E73" s="50"/>
      <c r="F73" s="50"/>
      <c r="G73" s="60" t="s">
        <v>51</v>
      </c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4"/>
      <c r="Z73" s="78"/>
      <c r="AA73" s="78"/>
      <c r="AB73" s="78"/>
      <c r="AC73" s="78"/>
      <c r="AD73" s="78"/>
      <c r="AE73" s="143"/>
      <c r="AF73" s="143"/>
      <c r="AG73" s="143"/>
      <c r="AH73" s="143"/>
      <c r="AI73" s="143"/>
      <c r="AJ73" s="143"/>
      <c r="AK73" s="143"/>
      <c r="AL73" s="143"/>
      <c r="AM73" s="143"/>
      <c r="AN73" s="60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58"/>
      <c r="BH73" s="58"/>
      <c r="BI73" s="58"/>
      <c r="BJ73" s="58"/>
      <c r="BK73" s="58"/>
      <c r="BL73" s="58"/>
      <c r="CA73" s="4" t="s">
        <v>10</v>
      </c>
    </row>
    <row r="74" spans="1:79" s="4" customFormat="1" ht="18" customHeight="1" x14ac:dyDescent="0.2">
      <c r="A74" s="50"/>
      <c r="B74" s="50"/>
      <c r="C74" s="50"/>
      <c r="D74" s="50"/>
      <c r="E74" s="50"/>
      <c r="F74" s="50"/>
      <c r="G74" s="75" t="s">
        <v>95</v>
      </c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8"/>
      <c r="Z74" s="55" t="s">
        <v>55</v>
      </c>
      <c r="AA74" s="73"/>
      <c r="AB74" s="73"/>
      <c r="AC74" s="73"/>
      <c r="AD74" s="74"/>
      <c r="AE74" s="55" t="s">
        <v>63</v>
      </c>
      <c r="AF74" s="73"/>
      <c r="AG74" s="73"/>
      <c r="AH74" s="73"/>
      <c r="AI74" s="73"/>
      <c r="AJ74" s="73"/>
      <c r="AK74" s="73"/>
      <c r="AL74" s="73"/>
      <c r="AM74" s="73"/>
      <c r="AN74" s="74"/>
      <c r="AO74" s="63"/>
      <c r="AP74" s="64"/>
      <c r="AQ74" s="64"/>
      <c r="AR74" s="64"/>
      <c r="AS74" s="64"/>
      <c r="AT74" s="64"/>
      <c r="AU74" s="64"/>
      <c r="AV74" s="65"/>
      <c r="AW74" s="59">
        <f>SUM(AW75:BD77)</f>
        <v>682091</v>
      </c>
      <c r="AX74" s="59"/>
      <c r="AY74" s="59"/>
      <c r="AZ74" s="59"/>
      <c r="BA74" s="59"/>
      <c r="BB74" s="59"/>
      <c r="BC74" s="59"/>
      <c r="BD74" s="59"/>
      <c r="BE74" s="59">
        <f>AW74</f>
        <v>682091</v>
      </c>
      <c r="BF74" s="59"/>
      <c r="BG74" s="59"/>
      <c r="BH74" s="59"/>
      <c r="BI74" s="59"/>
      <c r="BJ74" s="59"/>
      <c r="BK74" s="59"/>
      <c r="BL74" s="59"/>
    </row>
    <row r="75" spans="1:79" s="4" customFormat="1" ht="33" customHeight="1" x14ac:dyDescent="0.2">
      <c r="A75" s="50"/>
      <c r="B75" s="50"/>
      <c r="C75" s="50"/>
      <c r="D75" s="50"/>
      <c r="E75" s="50"/>
      <c r="F75" s="50"/>
      <c r="G75" s="75" t="s">
        <v>72</v>
      </c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8"/>
      <c r="Z75" s="55" t="s">
        <v>55</v>
      </c>
      <c r="AA75" s="73"/>
      <c r="AB75" s="73"/>
      <c r="AC75" s="73"/>
      <c r="AD75" s="74"/>
      <c r="AE75" s="55" t="s">
        <v>63</v>
      </c>
      <c r="AF75" s="73"/>
      <c r="AG75" s="73"/>
      <c r="AH75" s="73"/>
      <c r="AI75" s="73"/>
      <c r="AJ75" s="73"/>
      <c r="AK75" s="73"/>
      <c r="AL75" s="73"/>
      <c r="AM75" s="73"/>
      <c r="AN75" s="74"/>
      <c r="AO75" s="63"/>
      <c r="AP75" s="64"/>
      <c r="AQ75" s="64"/>
      <c r="AR75" s="64"/>
      <c r="AS75" s="64"/>
      <c r="AT75" s="64"/>
      <c r="AU75" s="64"/>
      <c r="AV75" s="65"/>
      <c r="AW75" s="63">
        <v>171034</v>
      </c>
      <c r="AX75" s="64"/>
      <c r="AY75" s="64"/>
      <c r="AZ75" s="64"/>
      <c r="BA75" s="64"/>
      <c r="BB75" s="64"/>
      <c r="BC75" s="64"/>
      <c r="BD75" s="65"/>
      <c r="BE75" s="59">
        <f>AO75+AW75</f>
        <v>171034</v>
      </c>
      <c r="BF75" s="59"/>
      <c r="BG75" s="59"/>
      <c r="BH75" s="59"/>
      <c r="BI75" s="59"/>
      <c r="BJ75" s="59"/>
      <c r="BK75" s="59"/>
      <c r="BL75" s="59"/>
    </row>
    <row r="76" spans="1:79" s="4" customFormat="1" ht="33" customHeight="1" x14ac:dyDescent="0.2">
      <c r="A76" s="50"/>
      <c r="B76" s="50"/>
      <c r="C76" s="50"/>
      <c r="D76" s="50"/>
      <c r="E76" s="50"/>
      <c r="F76" s="50"/>
      <c r="G76" s="51" t="s">
        <v>83</v>
      </c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3"/>
      <c r="Z76" s="55" t="s">
        <v>55</v>
      </c>
      <c r="AA76" s="73"/>
      <c r="AB76" s="73"/>
      <c r="AC76" s="73"/>
      <c r="AD76" s="74"/>
      <c r="AE76" s="55" t="s">
        <v>63</v>
      </c>
      <c r="AF76" s="73"/>
      <c r="AG76" s="73"/>
      <c r="AH76" s="73"/>
      <c r="AI76" s="73"/>
      <c r="AJ76" s="73"/>
      <c r="AK76" s="73"/>
      <c r="AL76" s="73"/>
      <c r="AM76" s="73"/>
      <c r="AN76" s="74"/>
      <c r="AO76" s="63"/>
      <c r="AP76" s="64"/>
      <c r="AQ76" s="64"/>
      <c r="AR76" s="64"/>
      <c r="AS76" s="64"/>
      <c r="AT76" s="64"/>
      <c r="AU76" s="64"/>
      <c r="AV76" s="65"/>
      <c r="AW76" s="63">
        <f>AK49+AK50+AK51</f>
        <v>251351</v>
      </c>
      <c r="AX76" s="64"/>
      <c r="AY76" s="64"/>
      <c r="AZ76" s="64"/>
      <c r="BA76" s="64"/>
      <c r="BB76" s="64"/>
      <c r="BC76" s="64"/>
      <c r="BD76" s="65"/>
      <c r="BE76" s="59">
        <f>AO76+AW76</f>
        <v>251351</v>
      </c>
      <c r="BF76" s="59"/>
      <c r="BG76" s="59"/>
      <c r="BH76" s="59"/>
      <c r="BI76" s="59"/>
      <c r="BJ76" s="59"/>
      <c r="BK76" s="59"/>
      <c r="BL76" s="59"/>
    </row>
    <row r="77" spans="1:79" s="4" customFormat="1" ht="22.5" customHeight="1" x14ac:dyDescent="0.2">
      <c r="A77" s="50"/>
      <c r="B77" s="50"/>
      <c r="C77" s="50"/>
      <c r="D77" s="50"/>
      <c r="E77" s="50"/>
      <c r="F77" s="50"/>
      <c r="G77" s="51" t="s">
        <v>84</v>
      </c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3"/>
      <c r="Z77" s="55" t="s">
        <v>55</v>
      </c>
      <c r="AA77" s="73"/>
      <c r="AB77" s="73"/>
      <c r="AC77" s="73"/>
      <c r="AD77" s="74"/>
      <c r="AE77" s="55" t="s">
        <v>63</v>
      </c>
      <c r="AF77" s="73"/>
      <c r="AG77" s="73"/>
      <c r="AH77" s="73"/>
      <c r="AI77" s="73"/>
      <c r="AJ77" s="73"/>
      <c r="AK77" s="73"/>
      <c r="AL77" s="73"/>
      <c r="AM77" s="73"/>
      <c r="AN77" s="74"/>
      <c r="AO77" s="63"/>
      <c r="AP77" s="64"/>
      <c r="AQ77" s="64"/>
      <c r="AR77" s="64"/>
      <c r="AS77" s="64"/>
      <c r="AT77" s="64"/>
      <c r="AU77" s="64"/>
      <c r="AV77" s="65"/>
      <c r="AW77" s="63">
        <f>AK52</f>
        <v>259706</v>
      </c>
      <c r="AX77" s="64"/>
      <c r="AY77" s="64"/>
      <c r="AZ77" s="64"/>
      <c r="BA77" s="64"/>
      <c r="BB77" s="64"/>
      <c r="BC77" s="64"/>
      <c r="BD77" s="65"/>
      <c r="BE77" s="59">
        <f>AO77+AW77</f>
        <v>259706</v>
      </c>
      <c r="BF77" s="59"/>
      <c r="BG77" s="59"/>
      <c r="BH77" s="59"/>
      <c r="BI77" s="59"/>
      <c r="BJ77" s="59"/>
      <c r="BK77" s="59"/>
      <c r="BL77" s="59"/>
    </row>
    <row r="78" spans="1:79" s="4" customFormat="1" ht="17.25" customHeight="1" x14ac:dyDescent="0.2">
      <c r="A78" s="50">
        <v>0</v>
      </c>
      <c r="B78" s="50"/>
      <c r="C78" s="50"/>
      <c r="D78" s="50"/>
      <c r="E78" s="50"/>
      <c r="F78" s="50"/>
      <c r="G78" s="60" t="s">
        <v>53</v>
      </c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2"/>
      <c r="Z78" s="78"/>
      <c r="AA78" s="78"/>
      <c r="AB78" s="78"/>
      <c r="AC78" s="78"/>
      <c r="AD78" s="78"/>
      <c r="AE78" s="79"/>
      <c r="AF78" s="80"/>
      <c r="AG78" s="80"/>
      <c r="AH78" s="80"/>
      <c r="AI78" s="80"/>
      <c r="AJ78" s="80"/>
      <c r="AK78" s="80"/>
      <c r="AL78" s="80"/>
      <c r="AM78" s="80"/>
      <c r="AN78" s="81"/>
      <c r="AO78" s="58"/>
      <c r="AP78" s="58"/>
      <c r="AQ78" s="58"/>
      <c r="AR78" s="58"/>
      <c r="AS78" s="58"/>
      <c r="AT78" s="58"/>
      <c r="AU78" s="58"/>
      <c r="AV78" s="58"/>
      <c r="AW78" s="82"/>
      <c r="AX78" s="82"/>
      <c r="AY78" s="82"/>
      <c r="AZ78" s="82"/>
      <c r="BA78" s="82"/>
      <c r="BB78" s="82"/>
      <c r="BC78" s="82"/>
      <c r="BD78" s="82"/>
      <c r="BE78" s="82"/>
      <c r="BF78" s="82"/>
      <c r="BG78" s="82"/>
      <c r="BH78" s="82"/>
      <c r="BI78" s="82"/>
      <c r="BJ78" s="82"/>
      <c r="BK78" s="82"/>
      <c r="BL78" s="82"/>
    </row>
    <row r="79" spans="1:79" s="4" customFormat="1" ht="35.25" customHeight="1" x14ac:dyDescent="0.2">
      <c r="A79" s="50"/>
      <c r="B79" s="50"/>
      <c r="C79" s="50"/>
      <c r="D79" s="50"/>
      <c r="E79" s="50"/>
      <c r="F79" s="50"/>
      <c r="G79" s="51" t="s">
        <v>73</v>
      </c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3"/>
      <c r="Z79" s="54" t="s">
        <v>52</v>
      </c>
      <c r="AA79" s="54"/>
      <c r="AB79" s="54"/>
      <c r="AC79" s="54"/>
      <c r="AD79" s="54"/>
      <c r="AE79" s="55" t="s">
        <v>69</v>
      </c>
      <c r="AF79" s="56"/>
      <c r="AG79" s="56"/>
      <c r="AH79" s="56"/>
      <c r="AI79" s="56"/>
      <c r="AJ79" s="56"/>
      <c r="AK79" s="56"/>
      <c r="AL79" s="56"/>
      <c r="AM79" s="56"/>
      <c r="AN79" s="57"/>
      <c r="AO79" s="63"/>
      <c r="AP79" s="64"/>
      <c r="AQ79" s="64"/>
      <c r="AR79" s="64"/>
      <c r="AS79" s="64"/>
      <c r="AT79" s="64"/>
      <c r="AU79" s="64"/>
      <c r="AV79" s="65"/>
      <c r="AW79" s="66">
        <v>11</v>
      </c>
      <c r="AX79" s="67"/>
      <c r="AY79" s="67"/>
      <c r="AZ79" s="67"/>
      <c r="BA79" s="67"/>
      <c r="BB79" s="67"/>
      <c r="BC79" s="67"/>
      <c r="BD79" s="68"/>
      <c r="BE79" s="69">
        <f>AO79+AW79</f>
        <v>11</v>
      </c>
      <c r="BF79" s="69"/>
      <c r="BG79" s="69"/>
      <c r="BH79" s="69"/>
      <c r="BI79" s="69"/>
      <c r="BJ79" s="69"/>
      <c r="BK79" s="69"/>
      <c r="BL79" s="69"/>
    </row>
    <row r="80" spans="1:79" s="4" customFormat="1" ht="35.25" customHeight="1" x14ac:dyDescent="0.2">
      <c r="A80" s="50"/>
      <c r="B80" s="50"/>
      <c r="C80" s="50"/>
      <c r="D80" s="50"/>
      <c r="E80" s="50"/>
      <c r="F80" s="50"/>
      <c r="G80" s="91" t="s">
        <v>87</v>
      </c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3"/>
      <c r="Z80" s="54" t="s">
        <v>52</v>
      </c>
      <c r="AA80" s="54"/>
      <c r="AB80" s="54"/>
      <c r="AC80" s="54"/>
      <c r="AD80" s="54"/>
      <c r="AE80" s="144" t="s">
        <v>94</v>
      </c>
      <c r="AF80" s="145"/>
      <c r="AG80" s="145"/>
      <c r="AH80" s="145"/>
      <c r="AI80" s="145"/>
      <c r="AJ80" s="145"/>
      <c r="AK80" s="145"/>
      <c r="AL80" s="145"/>
      <c r="AM80" s="145"/>
      <c r="AN80" s="146"/>
      <c r="AO80" s="63"/>
      <c r="AP80" s="64"/>
      <c r="AQ80" s="64"/>
      <c r="AR80" s="64"/>
      <c r="AS80" s="64"/>
      <c r="AT80" s="64"/>
      <c r="AU80" s="64"/>
      <c r="AV80" s="65"/>
      <c r="AW80" s="66">
        <f>3+1+1</f>
        <v>5</v>
      </c>
      <c r="AX80" s="67"/>
      <c r="AY80" s="67"/>
      <c r="AZ80" s="67"/>
      <c r="BA80" s="67"/>
      <c r="BB80" s="67"/>
      <c r="BC80" s="67"/>
      <c r="BD80" s="68"/>
      <c r="BE80" s="69">
        <f>AO80+AW80</f>
        <v>5</v>
      </c>
      <c r="BF80" s="69"/>
      <c r="BG80" s="69"/>
      <c r="BH80" s="69"/>
      <c r="BI80" s="69"/>
      <c r="BJ80" s="69"/>
      <c r="BK80" s="69"/>
      <c r="BL80" s="69"/>
    </row>
    <row r="81" spans="1:72" s="4" customFormat="1" ht="21" customHeight="1" x14ac:dyDescent="0.2">
      <c r="A81" s="50"/>
      <c r="B81" s="50"/>
      <c r="C81" s="50"/>
      <c r="D81" s="50"/>
      <c r="E81" s="50"/>
      <c r="F81" s="50"/>
      <c r="G81" s="91" t="s">
        <v>88</v>
      </c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3"/>
      <c r="Z81" s="54" t="s">
        <v>52</v>
      </c>
      <c r="AA81" s="54"/>
      <c r="AB81" s="54"/>
      <c r="AC81" s="54"/>
      <c r="AD81" s="54"/>
      <c r="AE81" s="144" t="s">
        <v>94</v>
      </c>
      <c r="AF81" s="145"/>
      <c r="AG81" s="145"/>
      <c r="AH81" s="145"/>
      <c r="AI81" s="145"/>
      <c r="AJ81" s="145"/>
      <c r="AK81" s="145"/>
      <c r="AL81" s="145"/>
      <c r="AM81" s="145"/>
      <c r="AN81" s="146"/>
      <c r="AO81" s="63"/>
      <c r="AP81" s="64"/>
      <c r="AQ81" s="64"/>
      <c r="AR81" s="64"/>
      <c r="AS81" s="64"/>
      <c r="AT81" s="64"/>
      <c r="AU81" s="64"/>
      <c r="AV81" s="65"/>
      <c r="AW81" s="66">
        <v>1</v>
      </c>
      <c r="AX81" s="67"/>
      <c r="AY81" s="67"/>
      <c r="AZ81" s="67"/>
      <c r="BA81" s="67"/>
      <c r="BB81" s="67"/>
      <c r="BC81" s="67"/>
      <c r="BD81" s="68"/>
      <c r="BE81" s="69">
        <f>AO81+AW81</f>
        <v>1</v>
      </c>
      <c r="BF81" s="69"/>
      <c r="BG81" s="69"/>
      <c r="BH81" s="69"/>
      <c r="BI81" s="69"/>
      <c r="BJ81" s="69"/>
      <c r="BK81" s="69"/>
      <c r="BL81" s="69"/>
    </row>
    <row r="82" spans="1:72" s="4" customFormat="1" ht="20.25" customHeight="1" x14ac:dyDescent="0.2">
      <c r="A82" s="50">
        <v>0</v>
      </c>
      <c r="B82" s="50"/>
      <c r="C82" s="50"/>
      <c r="D82" s="50"/>
      <c r="E82" s="50"/>
      <c r="F82" s="50"/>
      <c r="G82" s="60" t="s">
        <v>54</v>
      </c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2"/>
      <c r="Z82" s="78"/>
      <c r="AA82" s="78"/>
      <c r="AB82" s="78"/>
      <c r="AC82" s="78"/>
      <c r="AD82" s="78"/>
      <c r="AE82" s="79"/>
      <c r="AF82" s="80"/>
      <c r="AG82" s="80"/>
      <c r="AH82" s="80"/>
      <c r="AI82" s="80"/>
      <c r="AJ82" s="80"/>
      <c r="AK82" s="80"/>
      <c r="AL82" s="80"/>
      <c r="AM82" s="80"/>
      <c r="AN82" s="81"/>
      <c r="AO82" s="58"/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8"/>
      <c r="BF82" s="58"/>
      <c r="BG82" s="58"/>
      <c r="BH82" s="58"/>
      <c r="BI82" s="58"/>
      <c r="BJ82" s="58"/>
      <c r="BK82" s="58"/>
      <c r="BL82" s="58"/>
    </row>
    <row r="83" spans="1:72" ht="36" customHeight="1" x14ac:dyDescent="0.2">
      <c r="A83" s="49">
        <v>0</v>
      </c>
      <c r="B83" s="49"/>
      <c r="C83" s="49"/>
      <c r="D83" s="49"/>
      <c r="E83" s="49"/>
      <c r="F83" s="49"/>
      <c r="G83" s="75" t="s">
        <v>82</v>
      </c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7"/>
      <c r="Z83" s="54" t="s">
        <v>55</v>
      </c>
      <c r="AA83" s="54"/>
      <c r="AB83" s="54"/>
      <c r="AC83" s="54"/>
      <c r="AD83" s="54"/>
      <c r="AE83" s="55" t="s">
        <v>64</v>
      </c>
      <c r="AF83" s="56"/>
      <c r="AG83" s="56"/>
      <c r="AH83" s="56"/>
      <c r="AI83" s="56"/>
      <c r="AJ83" s="56"/>
      <c r="AK83" s="56"/>
      <c r="AL83" s="56"/>
      <c r="AM83" s="56"/>
      <c r="AN83" s="57"/>
      <c r="AO83" s="59"/>
      <c r="AP83" s="59"/>
      <c r="AQ83" s="59"/>
      <c r="AR83" s="59"/>
      <c r="AS83" s="59"/>
      <c r="AT83" s="59"/>
      <c r="AU83" s="59"/>
      <c r="AV83" s="59"/>
      <c r="AW83" s="59">
        <f>AW75/AW79</f>
        <v>15548.545454545454</v>
      </c>
      <c r="AX83" s="59"/>
      <c r="AY83" s="59"/>
      <c r="AZ83" s="59"/>
      <c r="BA83" s="59"/>
      <c r="BB83" s="59"/>
      <c r="BC83" s="59"/>
      <c r="BD83" s="59"/>
      <c r="BE83" s="59">
        <f>AO83+AW83</f>
        <v>15548.545454545454</v>
      </c>
      <c r="BF83" s="59"/>
      <c r="BG83" s="59"/>
      <c r="BH83" s="59"/>
      <c r="BI83" s="59"/>
      <c r="BJ83" s="59"/>
      <c r="BK83" s="59"/>
      <c r="BL83" s="59"/>
    </row>
    <row r="84" spans="1:72" ht="36" customHeight="1" x14ac:dyDescent="0.2">
      <c r="A84" s="49"/>
      <c r="B84" s="49"/>
      <c r="C84" s="49"/>
      <c r="D84" s="49"/>
      <c r="E84" s="49"/>
      <c r="F84" s="49"/>
      <c r="G84" s="91" t="s">
        <v>89</v>
      </c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3"/>
      <c r="Z84" s="54" t="s">
        <v>55</v>
      </c>
      <c r="AA84" s="54"/>
      <c r="AB84" s="54"/>
      <c r="AC84" s="54"/>
      <c r="AD84" s="54"/>
      <c r="AE84" s="55" t="s">
        <v>64</v>
      </c>
      <c r="AF84" s="56"/>
      <c r="AG84" s="56"/>
      <c r="AH84" s="56"/>
      <c r="AI84" s="56"/>
      <c r="AJ84" s="56"/>
      <c r="AK84" s="56"/>
      <c r="AL84" s="56"/>
      <c r="AM84" s="56"/>
      <c r="AN84" s="57"/>
      <c r="AO84" s="59"/>
      <c r="AP84" s="59"/>
      <c r="AQ84" s="59"/>
      <c r="AR84" s="59"/>
      <c r="AS84" s="59"/>
      <c r="AT84" s="59"/>
      <c r="AU84" s="59"/>
      <c r="AV84" s="59"/>
      <c r="AW84" s="59">
        <f>AW76/AW80</f>
        <v>50270.2</v>
      </c>
      <c r="AX84" s="59"/>
      <c r="AY84" s="59"/>
      <c r="AZ84" s="59"/>
      <c r="BA84" s="59"/>
      <c r="BB84" s="59"/>
      <c r="BC84" s="59"/>
      <c r="BD84" s="59"/>
      <c r="BE84" s="59">
        <f>AO84+AW84</f>
        <v>50270.2</v>
      </c>
      <c r="BF84" s="59"/>
      <c r="BG84" s="59"/>
      <c r="BH84" s="59"/>
      <c r="BI84" s="59"/>
      <c r="BJ84" s="59"/>
      <c r="BK84" s="59"/>
      <c r="BL84" s="59"/>
    </row>
    <row r="85" spans="1:72" ht="23.25" customHeight="1" x14ac:dyDescent="0.2">
      <c r="A85" s="49"/>
      <c r="B85" s="49"/>
      <c r="C85" s="49"/>
      <c r="D85" s="49"/>
      <c r="E85" s="49"/>
      <c r="F85" s="49"/>
      <c r="G85" s="91" t="s">
        <v>90</v>
      </c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3"/>
      <c r="Z85" s="54" t="s">
        <v>55</v>
      </c>
      <c r="AA85" s="54"/>
      <c r="AB85" s="54"/>
      <c r="AC85" s="54"/>
      <c r="AD85" s="54"/>
      <c r="AE85" s="55" t="s">
        <v>64</v>
      </c>
      <c r="AF85" s="56"/>
      <c r="AG85" s="56"/>
      <c r="AH85" s="56"/>
      <c r="AI85" s="56"/>
      <c r="AJ85" s="56"/>
      <c r="AK85" s="56"/>
      <c r="AL85" s="56"/>
      <c r="AM85" s="56"/>
      <c r="AN85" s="57"/>
      <c r="AO85" s="59"/>
      <c r="AP85" s="59"/>
      <c r="AQ85" s="59"/>
      <c r="AR85" s="59"/>
      <c r="AS85" s="59"/>
      <c r="AT85" s="59"/>
      <c r="AU85" s="59"/>
      <c r="AV85" s="59"/>
      <c r="AW85" s="59">
        <f>AW77/AW81</f>
        <v>259706</v>
      </c>
      <c r="AX85" s="59"/>
      <c r="AY85" s="59"/>
      <c r="AZ85" s="59"/>
      <c r="BA85" s="59"/>
      <c r="BB85" s="59"/>
      <c r="BC85" s="59"/>
      <c r="BD85" s="59"/>
      <c r="BE85" s="59">
        <f>AO85+AW85</f>
        <v>259706</v>
      </c>
      <c r="BF85" s="59"/>
      <c r="BG85" s="59"/>
      <c r="BH85" s="59"/>
      <c r="BI85" s="59"/>
      <c r="BJ85" s="59"/>
      <c r="BK85" s="59"/>
      <c r="BL85" s="59"/>
    </row>
    <row r="86" spans="1:72" s="4" customFormat="1" ht="18" customHeight="1" x14ac:dyDescent="0.2">
      <c r="A86" s="50">
        <v>0</v>
      </c>
      <c r="B86" s="50"/>
      <c r="C86" s="50"/>
      <c r="D86" s="50"/>
      <c r="E86" s="50"/>
      <c r="F86" s="50"/>
      <c r="G86" s="60" t="s">
        <v>56</v>
      </c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2"/>
      <c r="Z86" s="78"/>
      <c r="AA86" s="78"/>
      <c r="AB86" s="78"/>
      <c r="AC86" s="78"/>
      <c r="AD86" s="78"/>
      <c r="AE86" s="79"/>
      <c r="AF86" s="80"/>
      <c r="AG86" s="80"/>
      <c r="AH86" s="80"/>
      <c r="AI86" s="80"/>
      <c r="AJ86" s="80"/>
      <c r="AK86" s="80"/>
      <c r="AL86" s="80"/>
      <c r="AM86" s="80"/>
      <c r="AN86" s="81"/>
      <c r="AO86" s="58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58"/>
      <c r="BG86" s="58"/>
      <c r="BH86" s="58"/>
      <c r="BI86" s="58"/>
      <c r="BJ86" s="58"/>
      <c r="BK86" s="58"/>
      <c r="BL86" s="58"/>
    </row>
    <row r="87" spans="1:72" ht="39.75" customHeight="1" x14ac:dyDescent="0.2">
      <c r="A87" s="49">
        <v>0</v>
      </c>
      <c r="B87" s="49"/>
      <c r="C87" s="49"/>
      <c r="D87" s="49"/>
      <c r="E87" s="49"/>
      <c r="F87" s="49"/>
      <c r="G87" s="75" t="s">
        <v>70</v>
      </c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7"/>
      <c r="Z87" s="54" t="s">
        <v>71</v>
      </c>
      <c r="AA87" s="54"/>
      <c r="AB87" s="54"/>
      <c r="AC87" s="54"/>
      <c r="AD87" s="54"/>
      <c r="AE87" s="55" t="s">
        <v>64</v>
      </c>
      <c r="AF87" s="56"/>
      <c r="AG87" s="56"/>
      <c r="AH87" s="56"/>
      <c r="AI87" s="56"/>
      <c r="AJ87" s="56"/>
      <c r="AK87" s="56"/>
      <c r="AL87" s="56"/>
      <c r="AM87" s="56"/>
      <c r="AN87" s="57"/>
      <c r="AO87" s="59"/>
      <c r="AP87" s="59"/>
      <c r="AQ87" s="59"/>
      <c r="AR87" s="59"/>
      <c r="AS87" s="59"/>
      <c r="AT87" s="59"/>
      <c r="AU87" s="59"/>
      <c r="AV87" s="59"/>
      <c r="AW87" s="59">
        <f>AW74/100000</f>
        <v>6.8209099999999996</v>
      </c>
      <c r="AX87" s="59"/>
      <c r="AY87" s="59"/>
      <c r="AZ87" s="59"/>
      <c r="BA87" s="59"/>
      <c r="BB87" s="59"/>
      <c r="BC87" s="59"/>
      <c r="BD87" s="59"/>
      <c r="BE87" s="59">
        <f>AO87+AW87</f>
        <v>6.8209099999999996</v>
      </c>
      <c r="BF87" s="59"/>
      <c r="BG87" s="59"/>
      <c r="BH87" s="59"/>
      <c r="BI87" s="59"/>
      <c r="BJ87" s="59"/>
      <c r="BK87" s="59"/>
      <c r="BL87" s="59"/>
    </row>
    <row r="88" spans="1:72" ht="18" customHeight="1" x14ac:dyDescent="0.2">
      <c r="A88" s="85"/>
      <c r="B88" s="86"/>
      <c r="C88" s="86"/>
      <c r="D88" s="86"/>
      <c r="E88" s="86"/>
      <c r="F88" s="87"/>
      <c r="G88" s="88" t="s">
        <v>86</v>
      </c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  <c r="AB88" s="89"/>
      <c r="AC88" s="89"/>
      <c r="AD88" s="89"/>
      <c r="AE88" s="89"/>
      <c r="AF88" s="89"/>
      <c r="AG88" s="89"/>
      <c r="AH88" s="89"/>
      <c r="AI88" s="89"/>
      <c r="AJ88" s="89"/>
      <c r="AK88" s="89"/>
      <c r="AL88" s="89"/>
      <c r="AM88" s="89"/>
      <c r="AN88" s="89"/>
      <c r="AO88" s="89"/>
      <c r="AP88" s="89"/>
      <c r="AQ88" s="89"/>
      <c r="AR88" s="89"/>
      <c r="AS88" s="89"/>
      <c r="AT88" s="89"/>
      <c r="AU88" s="89"/>
      <c r="AV88" s="89"/>
      <c r="AW88" s="89"/>
      <c r="AX88" s="89"/>
      <c r="AY88" s="89"/>
      <c r="AZ88" s="89"/>
      <c r="BA88" s="89"/>
      <c r="BB88" s="89"/>
      <c r="BC88" s="89"/>
      <c r="BD88" s="90"/>
      <c r="BE88" s="85"/>
      <c r="BF88" s="86"/>
      <c r="BG88" s="86"/>
      <c r="BH88" s="86"/>
      <c r="BI88" s="86"/>
      <c r="BJ88" s="86"/>
      <c r="BK88" s="86"/>
      <c r="BL88" s="87"/>
    </row>
    <row r="89" spans="1:72" ht="18" customHeight="1" x14ac:dyDescent="0.2">
      <c r="A89" s="50">
        <v>0</v>
      </c>
      <c r="B89" s="50"/>
      <c r="C89" s="50"/>
      <c r="D89" s="50"/>
      <c r="E89" s="50"/>
      <c r="F89" s="50"/>
      <c r="G89" s="60" t="s">
        <v>51</v>
      </c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4"/>
      <c r="Z89" s="78"/>
      <c r="AA89" s="78"/>
      <c r="AB89" s="78"/>
      <c r="AC89" s="78"/>
      <c r="AD89" s="78"/>
      <c r="AE89" s="143"/>
      <c r="AF89" s="143"/>
      <c r="AG89" s="143"/>
      <c r="AH89" s="143"/>
      <c r="AI89" s="143"/>
      <c r="AJ89" s="143"/>
      <c r="AK89" s="143"/>
      <c r="AL89" s="143"/>
      <c r="AM89" s="143"/>
      <c r="AN89" s="60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58"/>
      <c r="BH89" s="58"/>
      <c r="BI89" s="58"/>
      <c r="BJ89" s="58"/>
      <c r="BK89" s="58"/>
      <c r="BL89" s="58"/>
    </row>
    <row r="90" spans="1:72" ht="19.5" customHeight="1" x14ac:dyDescent="0.2">
      <c r="A90" s="50"/>
      <c r="B90" s="50"/>
      <c r="C90" s="50"/>
      <c r="D90" s="50"/>
      <c r="E90" s="50"/>
      <c r="F90" s="50"/>
      <c r="G90" s="70" t="s">
        <v>91</v>
      </c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2"/>
      <c r="Z90" s="55" t="s">
        <v>55</v>
      </c>
      <c r="AA90" s="73"/>
      <c r="AB90" s="73"/>
      <c r="AC90" s="73"/>
      <c r="AD90" s="74"/>
      <c r="AE90" s="55" t="s">
        <v>63</v>
      </c>
      <c r="AF90" s="73"/>
      <c r="AG90" s="73"/>
      <c r="AH90" s="73"/>
      <c r="AI90" s="73"/>
      <c r="AJ90" s="73"/>
      <c r="AK90" s="73"/>
      <c r="AL90" s="73"/>
      <c r="AM90" s="73"/>
      <c r="AN90" s="74"/>
      <c r="AO90" s="63"/>
      <c r="AP90" s="64"/>
      <c r="AQ90" s="64"/>
      <c r="AR90" s="64"/>
      <c r="AS90" s="64"/>
      <c r="AT90" s="64"/>
      <c r="AU90" s="64"/>
      <c r="AV90" s="65"/>
      <c r="AW90" s="63">
        <f>SUM(AW91:BD94)</f>
        <v>7808636</v>
      </c>
      <c r="AX90" s="64"/>
      <c r="AY90" s="64"/>
      <c r="AZ90" s="64"/>
      <c r="BA90" s="64"/>
      <c r="BB90" s="64"/>
      <c r="BC90" s="64"/>
      <c r="BD90" s="65"/>
      <c r="BE90" s="59">
        <f>AO90+AW90</f>
        <v>7808636</v>
      </c>
      <c r="BF90" s="59"/>
      <c r="BG90" s="59"/>
      <c r="BH90" s="59"/>
      <c r="BI90" s="59"/>
      <c r="BJ90" s="59"/>
      <c r="BK90" s="59"/>
      <c r="BL90" s="59"/>
      <c r="BT90" s="46"/>
    </row>
    <row r="91" spans="1:72" ht="69.75" customHeight="1" x14ac:dyDescent="0.2">
      <c r="A91" s="50"/>
      <c r="B91" s="50"/>
      <c r="C91" s="50"/>
      <c r="D91" s="50"/>
      <c r="E91" s="50"/>
      <c r="F91" s="50"/>
      <c r="G91" s="70" t="s">
        <v>96</v>
      </c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2"/>
      <c r="Z91" s="55" t="s">
        <v>55</v>
      </c>
      <c r="AA91" s="73"/>
      <c r="AB91" s="73"/>
      <c r="AC91" s="73"/>
      <c r="AD91" s="74"/>
      <c r="AE91" s="55" t="s">
        <v>63</v>
      </c>
      <c r="AF91" s="73"/>
      <c r="AG91" s="73"/>
      <c r="AH91" s="73"/>
      <c r="AI91" s="73"/>
      <c r="AJ91" s="73"/>
      <c r="AK91" s="73"/>
      <c r="AL91" s="73"/>
      <c r="AM91" s="73"/>
      <c r="AN91" s="74"/>
      <c r="AO91" s="63"/>
      <c r="AP91" s="64"/>
      <c r="AQ91" s="64"/>
      <c r="AR91" s="64"/>
      <c r="AS91" s="64"/>
      <c r="AT91" s="64"/>
      <c r="AU91" s="64"/>
      <c r="AV91" s="65"/>
      <c r="AW91" s="63">
        <f>AK54</f>
        <v>900368</v>
      </c>
      <c r="AX91" s="64"/>
      <c r="AY91" s="64"/>
      <c r="AZ91" s="64"/>
      <c r="BA91" s="64"/>
      <c r="BB91" s="64"/>
      <c r="BC91" s="64"/>
      <c r="BD91" s="65"/>
      <c r="BE91" s="59">
        <f>AO91+AW91</f>
        <v>900368</v>
      </c>
      <c r="BF91" s="59"/>
      <c r="BG91" s="59"/>
      <c r="BH91" s="59"/>
      <c r="BI91" s="59"/>
      <c r="BJ91" s="59"/>
      <c r="BK91" s="59"/>
      <c r="BL91" s="59"/>
      <c r="BT91" s="46"/>
    </row>
    <row r="92" spans="1:72" ht="33" hidden="1" customHeight="1" x14ac:dyDescent="0.2">
      <c r="A92" s="50"/>
      <c r="B92" s="50"/>
      <c r="C92" s="50"/>
      <c r="D92" s="50"/>
      <c r="E92" s="50"/>
      <c r="F92" s="50"/>
      <c r="G92" s="51" t="s">
        <v>97</v>
      </c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3"/>
      <c r="Z92" s="55" t="s">
        <v>55</v>
      </c>
      <c r="AA92" s="73"/>
      <c r="AB92" s="73"/>
      <c r="AC92" s="73"/>
      <c r="AD92" s="74"/>
      <c r="AE92" s="55" t="s">
        <v>63</v>
      </c>
      <c r="AF92" s="73"/>
      <c r="AG92" s="73"/>
      <c r="AH92" s="73"/>
      <c r="AI92" s="73"/>
      <c r="AJ92" s="73"/>
      <c r="AK92" s="73"/>
      <c r="AL92" s="73"/>
      <c r="AM92" s="73"/>
      <c r="AN92" s="74"/>
      <c r="AO92" s="63"/>
      <c r="AP92" s="64"/>
      <c r="AQ92" s="64"/>
      <c r="AR92" s="64"/>
      <c r="AS92" s="64"/>
      <c r="AT92" s="64"/>
      <c r="AU92" s="64"/>
      <c r="AV92" s="65"/>
      <c r="AW92" s="63">
        <f>AK55</f>
        <v>0</v>
      </c>
      <c r="AX92" s="64"/>
      <c r="AY92" s="64"/>
      <c r="AZ92" s="64"/>
      <c r="BA92" s="64"/>
      <c r="BB92" s="64"/>
      <c r="BC92" s="64"/>
      <c r="BD92" s="65"/>
      <c r="BE92" s="59">
        <f>AO92+AW92</f>
        <v>0</v>
      </c>
      <c r="BF92" s="59"/>
      <c r="BG92" s="59"/>
      <c r="BH92" s="59"/>
      <c r="BI92" s="59"/>
      <c r="BJ92" s="59"/>
      <c r="BK92" s="59"/>
      <c r="BL92" s="59"/>
      <c r="BT92" s="47"/>
    </row>
    <row r="93" spans="1:72" ht="34.5" customHeight="1" x14ac:dyDescent="0.2">
      <c r="A93" s="50"/>
      <c r="B93" s="50"/>
      <c r="C93" s="50"/>
      <c r="D93" s="50"/>
      <c r="E93" s="50"/>
      <c r="F93" s="50"/>
      <c r="G93" s="51" t="s">
        <v>98</v>
      </c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3"/>
      <c r="Z93" s="55" t="s">
        <v>55</v>
      </c>
      <c r="AA93" s="73"/>
      <c r="AB93" s="73"/>
      <c r="AC93" s="73"/>
      <c r="AD93" s="74"/>
      <c r="AE93" s="55" t="s">
        <v>63</v>
      </c>
      <c r="AF93" s="73"/>
      <c r="AG93" s="73"/>
      <c r="AH93" s="73"/>
      <c r="AI93" s="73"/>
      <c r="AJ93" s="73"/>
      <c r="AK93" s="73"/>
      <c r="AL93" s="73"/>
      <c r="AM93" s="73"/>
      <c r="AN93" s="74"/>
      <c r="AO93" s="63"/>
      <c r="AP93" s="64"/>
      <c r="AQ93" s="64"/>
      <c r="AR93" s="64"/>
      <c r="AS93" s="64"/>
      <c r="AT93" s="64"/>
      <c r="AU93" s="64"/>
      <c r="AV93" s="65"/>
      <c r="AW93" s="63">
        <f>AK56</f>
        <v>1908268</v>
      </c>
      <c r="AX93" s="64"/>
      <c r="AY93" s="64"/>
      <c r="AZ93" s="64"/>
      <c r="BA93" s="64"/>
      <c r="BB93" s="64"/>
      <c r="BC93" s="64"/>
      <c r="BD93" s="65"/>
      <c r="BE93" s="59">
        <f>AO93+AW93</f>
        <v>1908268</v>
      </c>
      <c r="BF93" s="59"/>
      <c r="BG93" s="59"/>
      <c r="BH93" s="59"/>
      <c r="BI93" s="59"/>
      <c r="BJ93" s="59"/>
      <c r="BK93" s="59"/>
      <c r="BL93" s="59"/>
      <c r="BT93" s="47"/>
    </row>
    <row r="94" spans="1:72" ht="83.25" customHeight="1" x14ac:dyDescent="0.2">
      <c r="A94" s="50"/>
      <c r="B94" s="50"/>
      <c r="C94" s="50"/>
      <c r="D94" s="50"/>
      <c r="E94" s="50"/>
      <c r="F94" s="50"/>
      <c r="G94" s="51" t="s">
        <v>99</v>
      </c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3"/>
      <c r="Z94" s="55" t="s">
        <v>55</v>
      </c>
      <c r="AA94" s="73"/>
      <c r="AB94" s="73"/>
      <c r="AC94" s="73"/>
      <c r="AD94" s="74"/>
      <c r="AE94" s="55" t="s">
        <v>63</v>
      </c>
      <c r="AF94" s="73"/>
      <c r="AG94" s="73"/>
      <c r="AH94" s="73"/>
      <c r="AI94" s="73"/>
      <c r="AJ94" s="73"/>
      <c r="AK94" s="73"/>
      <c r="AL94" s="73"/>
      <c r="AM94" s="73"/>
      <c r="AN94" s="74"/>
      <c r="AO94" s="63"/>
      <c r="AP94" s="64"/>
      <c r="AQ94" s="64"/>
      <c r="AR94" s="64"/>
      <c r="AS94" s="64"/>
      <c r="AT94" s="64"/>
      <c r="AU94" s="64"/>
      <c r="AV94" s="65"/>
      <c r="AW94" s="63">
        <f>AK57</f>
        <v>5000000</v>
      </c>
      <c r="AX94" s="64"/>
      <c r="AY94" s="64"/>
      <c r="AZ94" s="64"/>
      <c r="BA94" s="64"/>
      <c r="BB94" s="64"/>
      <c r="BC94" s="64"/>
      <c r="BD94" s="65"/>
      <c r="BE94" s="59">
        <f>AO94+AW94</f>
        <v>5000000</v>
      </c>
      <c r="BF94" s="59"/>
      <c r="BG94" s="59"/>
      <c r="BH94" s="59"/>
      <c r="BI94" s="59"/>
      <c r="BJ94" s="59"/>
      <c r="BK94" s="59"/>
      <c r="BL94" s="59"/>
      <c r="BT94" s="47"/>
    </row>
    <row r="95" spans="1:72" ht="18.75" customHeight="1" x14ac:dyDescent="0.2">
      <c r="A95" s="50">
        <v>0</v>
      </c>
      <c r="B95" s="50"/>
      <c r="C95" s="50"/>
      <c r="D95" s="50"/>
      <c r="E95" s="50"/>
      <c r="F95" s="50"/>
      <c r="G95" s="60" t="s">
        <v>53</v>
      </c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2"/>
      <c r="Z95" s="78"/>
      <c r="AA95" s="78"/>
      <c r="AB95" s="78"/>
      <c r="AC95" s="78"/>
      <c r="AD95" s="78"/>
      <c r="AE95" s="79"/>
      <c r="AF95" s="80"/>
      <c r="AG95" s="80"/>
      <c r="AH95" s="80"/>
      <c r="AI95" s="80"/>
      <c r="AJ95" s="80"/>
      <c r="AK95" s="80"/>
      <c r="AL95" s="80"/>
      <c r="AM95" s="80"/>
      <c r="AN95" s="81"/>
      <c r="AO95" s="58"/>
      <c r="AP95" s="58"/>
      <c r="AQ95" s="58"/>
      <c r="AR95" s="58"/>
      <c r="AS95" s="58"/>
      <c r="AT95" s="58"/>
      <c r="AU95" s="58"/>
      <c r="AV95" s="58"/>
      <c r="AW95" s="82"/>
      <c r="AX95" s="82"/>
      <c r="AY95" s="82"/>
      <c r="AZ95" s="82"/>
      <c r="BA95" s="82"/>
      <c r="BB95" s="82"/>
      <c r="BC95" s="82"/>
      <c r="BD95" s="82"/>
      <c r="BE95" s="82"/>
      <c r="BF95" s="82"/>
      <c r="BG95" s="82"/>
      <c r="BH95" s="82"/>
      <c r="BI95" s="82"/>
      <c r="BJ95" s="82"/>
      <c r="BK95" s="82"/>
      <c r="BL95" s="82"/>
    </row>
    <row r="96" spans="1:72" ht="34.5" customHeight="1" x14ac:dyDescent="0.2">
      <c r="A96" s="50"/>
      <c r="B96" s="50"/>
      <c r="C96" s="50"/>
      <c r="D96" s="50"/>
      <c r="E96" s="50"/>
      <c r="F96" s="50"/>
      <c r="G96" s="51" t="s">
        <v>101</v>
      </c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3"/>
      <c r="Z96" s="54" t="s">
        <v>52</v>
      </c>
      <c r="AA96" s="54"/>
      <c r="AB96" s="54"/>
      <c r="AC96" s="54"/>
      <c r="AD96" s="54"/>
      <c r="AE96" s="55" t="s">
        <v>69</v>
      </c>
      <c r="AF96" s="56"/>
      <c r="AG96" s="56"/>
      <c r="AH96" s="56"/>
      <c r="AI96" s="56"/>
      <c r="AJ96" s="56"/>
      <c r="AK96" s="56"/>
      <c r="AL96" s="56"/>
      <c r="AM96" s="56"/>
      <c r="AN96" s="57"/>
      <c r="AO96" s="63"/>
      <c r="AP96" s="64"/>
      <c r="AQ96" s="64"/>
      <c r="AR96" s="64"/>
      <c r="AS96" s="64"/>
      <c r="AT96" s="64"/>
      <c r="AU96" s="64"/>
      <c r="AV96" s="65"/>
      <c r="AW96" s="66">
        <v>2</v>
      </c>
      <c r="AX96" s="67"/>
      <c r="AY96" s="67"/>
      <c r="AZ96" s="67"/>
      <c r="BA96" s="67"/>
      <c r="BB96" s="67"/>
      <c r="BC96" s="67"/>
      <c r="BD96" s="68"/>
      <c r="BE96" s="69">
        <f>AO96+AW96</f>
        <v>2</v>
      </c>
      <c r="BF96" s="69"/>
      <c r="BG96" s="69"/>
      <c r="BH96" s="69"/>
      <c r="BI96" s="69"/>
      <c r="BJ96" s="69"/>
      <c r="BK96" s="69"/>
      <c r="BL96" s="69"/>
    </row>
    <row r="97" spans="1:64" ht="34.5" customHeight="1" x14ac:dyDescent="0.2">
      <c r="A97" s="50"/>
      <c r="B97" s="50"/>
      <c r="C97" s="50"/>
      <c r="D97" s="50"/>
      <c r="E97" s="50"/>
      <c r="F97" s="50"/>
      <c r="G97" s="51" t="s">
        <v>102</v>
      </c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3"/>
      <c r="Z97" s="54" t="s">
        <v>52</v>
      </c>
      <c r="AA97" s="54"/>
      <c r="AB97" s="54"/>
      <c r="AC97" s="54"/>
      <c r="AD97" s="54"/>
      <c r="AE97" s="55" t="s">
        <v>69</v>
      </c>
      <c r="AF97" s="56"/>
      <c r="AG97" s="56"/>
      <c r="AH97" s="56"/>
      <c r="AI97" s="56"/>
      <c r="AJ97" s="56"/>
      <c r="AK97" s="56"/>
      <c r="AL97" s="56"/>
      <c r="AM97" s="56"/>
      <c r="AN97" s="57"/>
      <c r="AO97" s="63"/>
      <c r="AP97" s="64"/>
      <c r="AQ97" s="64"/>
      <c r="AR97" s="64"/>
      <c r="AS97" s="64"/>
      <c r="AT97" s="64"/>
      <c r="AU97" s="64"/>
      <c r="AV97" s="65"/>
      <c r="AW97" s="66">
        <v>1</v>
      </c>
      <c r="AX97" s="67"/>
      <c r="AY97" s="67"/>
      <c r="AZ97" s="67"/>
      <c r="BA97" s="67"/>
      <c r="BB97" s="67"/>
      <c r="BC97" s="67"/>
      <c r="BD97" s="68"/>
      <c r="BE97" s="69">
        <f>AO97+AW97</f>
        <v>1</v>
      </c>
      <c r="BF97" s="69"/>
      <c r="BG97" s="69"/>
      <c r="BH97" s="69"/>
      <c r="BI97" s="69"/>
      <c r="BJ97" s="69"/>
      <c r="BK97" s="69"/>
      <c r="BL97" s="69"/>
    </row>
    <row r="98" spans="1:64" ht="18.75" customHeight="1" x14ac:dyDescent="0.2">
      <c r="A98" s="50">
        <v>0</v>
      </c>
      <c r="B98" s="50"/>
      <c r="C98" s="50"/>
      <c r="D98" s="50"/>
      <c r="E98" s="50"/>
      <c r="F98" s="50"/>
      <c r="G98" s="60" t="s">
        <v>54</v>
      </c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2"/>
      <c r="Z98" s="78"/>
      <c r="AA98" s="78"/>
      <c r="AB98" s="78"/>
      <c r="AC98" s="78"/>
      <c r="AD98" s="78"/>
      <c r="AE98" s="79"/>
      <c r="AF98" s="80"/>
      <c r="AG98" s="80"/>
      <c r="AH98" s="80"/>
      <c r="AI98" s="80"/>
      <c r="AJ98" s="80"/>
      <c r="AK98" s="80"/>
      <c r="AL98" s="80"/>
      <c r="AM98" s="80"/>
      <c r="AN98" s="81"/>
      <c r="AO98" s="58"/>
      <c r="AP98" s="58"/>
      <c r="AQ98" s="58"/>
      <c r="AR98" s="58"/>
      <c r="AS98" s="58"/>
      <c r="AT98" s="58"/>
      <c r="AU98" s="58"/>
      <c r="AV98" s="58"/>
      <c r="AW98" s="58"/>
      <c r="AX98" s="58"/>
      <c r="AY98" s="58"/>
      <c r="AZ98" s="58"/>
      <c r="BA98" s="58"/>
      <c r="BB98" s="58"/>
      <c r="BC98" s="58"/>
      <c r="BD98" s="58"/>
      <c r="BE98" s="58"/>
      <c r="BF98" s="58"/>
      <c r="BG98" s="58"/>
      <c r="BH98" s="58"/>
      <c r="BI98" s="58"/>
      <c r="BJ98" s="58"/>
      <c r="BK98" s="58"/>
      <c r="BL98" s="58"/>
    </row>
    <row r="99" spans="1:64" ht="24" customHeight="1" x14ac:dyDescent="0.2">
      <c r="A99" s="49">
        <v>0</v>
      </c>
      <c r="B99" s="49"/>
      <c r="C99" s="49"/>
      <c r="D99" s="49"/>
      <c r="E99" s="49"/>
      <c r="F99" s="49"/>
      <c r="G99" s="70" t="s">
        <v>103</v>
      </c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2"/>
      <c r="Z99" s="54" t="s">
        <v>55</v>
      </c>
      <c r="AA99" s="54"/>
      <c r="AB99" s="54"/>
      <c r="AC99" s="54"/>
      <c r="AD99" s="54"/>
      <c r="AE99" s="55" t="s">
        <v>64</v>
      </c>
      <c r="AF99" s="56"/>
      <c r="AG99" s="56"/>
      <c r="AH99" s="56"/>
      <c r="AI99" s="56"/>
      <c r="AJ99" s="56"/>
      <c r="AK99" s="56"/>
      <c r="AL99" s="56"/>
      <c r="AM99" s="56"/>
      <c r="AN99" s="57"/>
      <c r="AO99" s="59"/>
      <c r="AP99" s="59"/>
      <c r="AQ99" s="59"/>
      <c r="AR99" s="59"/>
      <c r="AS99" s="59"/>
      <c r="AT99" s="59"/>
      <c r="AU99" s="59"/>
      <c r="AV99" s="59"/>
      <c r="AW99" s="59">
        <f>(AW91+AW92+AW94)/AW96</f>
        <v>2950184</v>
      </c>
      <c r="AX99" s="59"/>
      <c r="AY99" s="59"/>
      <c r="AZ99" s="59"/>
      <c r="BA99" s="59"/>
      <c r="BB99" s="59"/>
      <c r="BC99" s="59"/>
      <c r="BD99" s="59"/>
      <c r="BE99" s="59">
        <f>AO99+AW99</f>
        <v>2950184</v>
      </c>
      <c r="BF99" s="59"/>
      <c r="BG99" s="59"/>
      <c r="BH99" s="59"/>
      <c r="BI99" s="59"/>
      <c r="BJ99" s="59"/>
      <c r="BK99" s="59"/>
      <c r="BL99" s="59"/>
    </row>
    <row r="100" spans="1:64" ht="26.25" customHeight="1" x14ac:dyDescent="0.2">
      <c r="A100" s="49"/>
      <c r="B100" s="49"/>
      <c r="C100" s="49"/>
      <c r="D100" s="49"/>
      <c r="E100" s="49"/>
      <c r="F100" s="49"/>
      <c r="G100" s="70" t="s">
        <v>104</v>
      </c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2"/>
      <c r="Z100" s="54" t="s">
        <v>55</v>
      </c>
      <c r="AA100" s="54"/>
      <c r="AB100" s="54"/>
      <c r="AC100" s="54"/>
      <c r="AD100" s="54"/>
      <c r="AE100" s="55" t="s">
        <v>64</v>
      </c>
      <c r="AF100" s="56"/>
      <c r="AG100" s="56"/>
      <c r="AH100" s="56"/>
      <c r="AI100" s="56"/>
      <c r="AJ100" s="56"/>
      <c r="AK100" s="56"/>
      <c r="AL100" s="56"/>
      <c r="AM100" s="56"/>
      <c r="AN100" s="57"/>
      <c r="AO100" s="59"/>
      <c r="AP100" s="59"/>
      <c r="AQ100" s="59"/>
      <c r="AR100" s="59"/>
      <c r="AS100" s="59"/>
      <c r="AT100" s="59"/>
      <c r="AU100" s="59"/>
      <c r="AV100" s="59"/>
      <c r="AW100" s="59">
        <f>(AW93)/AW97</f>
        <v>1908268</v>
      </c>
      <c r="AX100" s="59"/>
      <c r="AY100" s="59"/>
      <c r="AZ100" s="59"/>
      <c r="BA100" s="59"/>
      <c r="BB100" s="59"/>
      <c r="BC100" s="59"/>
      <c r="BD100" s="59"/>
      <c r="BE100" s="59">
        <f>AO100+AW100</f>
        <v>1908268</v>
      </c>
      <c r="BF100" s="59"/>
      <c r="BG100" s="59"/>
      <c r="BH100" s="59"/>
      <c r="BI100" s="59"/>
      <c r="BJ100" s="59"/>
      <c r="BK100" s="59"/>
      <c r="BL100" s="59"/>
    </row>
    <row r="101" spans="1:64" ht="17.25" customHeight="1" x14ac:dyDescent="0.2">
      <c r="A101" s="50">
        <v>0</v>
      </c>
      <c r="B101" s="50"/>
      <c r="C101" s="50"/>
      <c r="D101" s="50"/>
      <c r="E101" s="50"/>
      <c r="F101" s="50"/>
      <c r="G101" s="60" t="s">
        <v>56</v>
      </c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2"/>
      <c r="Z101" s="78"/>
      <c r="AA101" s="78"/>
      <c r="AB101" s="78"/>
      <c r="AC101" s="78"/>
      <c r="AD101" s="78"/>
      <c r="AE101" s="79"/>
      <c r="AF101" s="80"/>
      <c r="AG101" s="80"/>
      <c r="AH101" s="80"/>
      <c r="AI101" s="80"/>
      <c r="AJ101" s="80"/>
      <c r="AK101" s="80"/>
      <c r="AL101" s="80"/>
      <c r="AM101" s="80"/>
      <c r="AN101" s="81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58"/>
      <c r="BH101" s="58"/>
      <c r="BI101" s="58"/>
      <c r="BJ101" s="58"/>
      <c r="BK101" s="58"/>
      <c r="BL101" s="58"/>
    </row>
    <row r="102" spans="1:64" ht="39.75" customHeight="1" x14ac:dyDescent="0.2">
      <c r="A102" s="49">
        <v>0</v>
      </c>
      <c r="B102" s="49"/>
      <c r="C102" s="49"/>
      <c r="D102" s="49"/>
      <c r="E102" s="49"/>
      <c r="F102" s="49"/>
      <c r="G102" s="75" t="s">
        <v>70</v>
      </c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7"/>
      <c r="Z102" s="54" t="s">
        <v>71</v>
      </c>
      <c r="AA102" s="54"/>
      <c r="AB102" s="54"/>
      <c r="AC102" s="54"/>
      <c r="AD102" s="54"/>
      <c r="AE102" s="55" t="s">
        <v>64</v>
      </c>
      <c r="AF102" s="56"/>
      <c r="AG102" s="56"/>
      <c r="AH102" s="56"/>
      <c r="AI102" s="56"/>
      <c r="AJ102" s="56"/>
      <c r="AK102" s="56"/>
      <c r="AL102" s="56"/>
      <c r="AM102" s="56"/>
      <c r="AN102" s="57"/>
      <c r="AO102" s="59"/>
      <c r="AP102" s="59"/>
      <c r="AQ102" s="59"/>
      <c r="AR102" s="59"/>
      <c r="AS102" s="59"/>
      <c r="AT102" s="59"/>
      <c r="AU102" s="59"/>
      <c r="AV102" s="59"/>
      <c r="AW102" s="59">
        <f>AW90/40263500*100</f>
        <v>19.393833124293717</v>
      </c>
      <c r="AX102" s="59"/>
      <c r="AY102" s="59"/>
      <c r="AZ102" s="59"/>
      <c r="BA102" s="59"/>
      <c r="BB102" s="59"/>
      <c r="BC102" s="59"/>
      <c r="BD102" s="59"/>
      <c r="BE102" s="59">
        <f>AO102+AW102</f>
        <v>19.393833124293717</v>
      </c>
      <c r="BF102" s="59"/>
      <c r="BG102" s="59"/>
      <c r="BH102" s="59"/>
      <c r="BI102" s="59"/>
      <c r="BJ102" s="59"/>
      <c r="BK102" s="59"/>
      <c r="BL102" s="59"/>
    </row>
    <row r="103" spans="1:64" ht="18" customHeight="1" x14ac:dyDescent="0.2"/>
    <row r="104" spans="1:64" ht="18" customHeight="1" x14ac:dyDescent="0.2"/>
    <row r="105" spans="1:64" ht="18" customHeight="1" x14ac:dyDescent="0.2"/>
    <row r="106" spans="1:64" ht="6" customHeight="1" x14ac:dyDescent="0.2"/>
    <row r="107" spans="1:64" ht="33" customHeight="1" x14ac:dyDescent="0.25">
      <c r="A107" s="164" t="s">
        <v>62</v>
      </c>
      <c r="B107" s="164"/>
      <c r="C107" s="164"/>
      <c r="D107" s="164"/>
      <c r="E107" s="164"/>
      <c r="F107" s="164"/>
      <c r="G107" s="164"/>
      <c r="H107" s="164"/>
      <c r="I107" s="164"/>
      <c r="J107" s="164"/>
      <c r="K107" s="164"/>
      <c r="L107" s="164"/>
      <c r="M107" s="164"/>
      <c r="N107" s="164"/>
      <c r="O107" s="164"/>
      <c r="P107" s="164"/>
      <c r="Q107" s="164"/>
      <c r="R107" s="164"/>
      <c r="S107" s="164"/>
      <c r="T107" s="164"/>
      <c r="U107" s="164"/>
      <c r="V107" s="164"/>
      <c r="W107" s="120"/>
      <c r="X107" s="120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20"/>
      <c r="AM107" s="120"/>
      <c r="AN107" s="38"/>
      <c r="AO107" s="120" t="s">
        <v>80</v>
      </c>
      <c r="AP107" s="120"/>
      <c r="AQ107" s="120"/>
      <c r="AR107" s="120"/>
      <c r="AS107" s="120"/>
      <c r="AT107" s="120"/>
      <c r="AU107" s="120"/>
      <c r="AV107" s="120"/>
      <c r="AW107" s="120"/>
      <c r="AX107" s="120"/>
      <c r="AY107" s="120"/>
      <c r="AZ107" s="120"/>
      <c r="BA107" s="120"/>
      <c r="BB107" s="120"/>
      <c r="BC107" s="120"/>
      <c r="BD107" s="120"/>
      <c r="BE107" s="120"/>
      <c r="BF107" s="120"/>
      <c r="BG107" s="120"/>
    </row>
    <row r="108" spans="1:64" ht="15.75" customHeight="1" x14ac:dyDescent="0.2">
      <c r="W108" s="142" t="s">
        <v>5</v>
      </c>
      <c r="X108" s="142"/>
      <c r="Y108" s="142"/>
      <c r="Z108" s="142"/>
      <c r="AA108" s="142"/>
      <c r="AB108" s="142"/>
      <c r="AC108" s="142"/>
      <c r="AD108" s="142"/>
      <c r="AE108" s="142"/>
      <c r="AF108" s="142"/>
      <c r="AG108" s="142"/>
      <c r="AH108" s="142"/>
      <c r="AI108" s="142"/>
      <c r="AJ108" s="142"/>
      <c r="AK108" s="142"/>
      <c r="AL108" s="142"/>
      <c r="AM108" s="142"/>
      <c r="AN108" s="41"/>
      <c r="AO108" s="165" t="s">
        <v>81</v>
      </c>
      <c r="AP108" s="165"/>
      <c r="AQ108" s="165"/>
      <c r="AR108" s="165"/>
      <c r="AS108" s="165"/>
      <c r="AT108" s="165"/>
      <c r="AU108" s="165"/>
      <c r="AV108" s="165"/>
      <c r="AW108" s="165"/>
      <c r="AX108" s="165"/>
      <c r="AY108" s="165"/>
      <c r="AZ108" s="165"/>
      <c r="BA108" s="165"/>
      <c r="BB108" s="165"/>
      <c r="BC108" s="165"/>
      <c r="BD108" s="165"/>
      <c r="BE108" s="165"/>
      <c r="BF108" s="165"/>
      <c r="BG108" s="165"/>
    </row>
    <row r="109" spans="1:64" ht="15.75" customHeight="1" x14ac:dyDescent="0.2">
      <c r="A109" s="141" t="s">
        <v>3</v>
      </c>
      <c r="B109" s="141"/>
      <c r="C109" s="141"/>
      <c r="D109" s="141"/>
      <c r="E109" s="141"/>
      <c r="F109" s="141"/>
    </row>
    <row r="110" spans="1:64" ht="25.5" customHeight="1" x14ac:dyDescent="0.25">
      <c r="A110" s="134" t="s">
        <v>58</v>
      </c>
      <c r="B110" s="134"/>
      <c r="C110" s="134"/>
      <c r="D110" s="134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O110" s="134"/>
      <c r="P110" s="134"/>
      <c r="Q110" s="134"/>
      <c r="R110" s="134"/>
      <c r="S110" s="134"/>
      <c r="T110" s="134"/>
      <c r="U110" s="134"/>
      <c r="V110" s="134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</row>
    <row r="111" spans="1:64" x14ac:dyDescent="0.2">
      <c r="A111" s="172" t="s">
        <v>35</v>
      </c>
      <c r="B111" s="172"/>
      <c r="C111" s="172"/>
      <c r="D111" s="172"/>
      <c r="E111" s="172"/>
      <c r="F111" s="172"/>
      <c r="G111" s="172"/>
      <c r="H111" s="172"/>
      <c r="I111" s="172"/>
      <c r="J111" s="172"/>
      <c r="K111" s="172"/>
      <c r="L111" s="172"/>
      <c r="M111" s="172"/>
      <c r="N111" s="172"/>
      <c r="O111" s="172"/>
      <c r="P111" s="172"/>
      <c r="Q111" s="172"/>
      <c r="R111" s="172"/>
      <c r="S111" s="172"/>
      <c r="T111" s="172"/>
      <c r="U111" s="172"/>
      <c r="V111" s="172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</row>
    <row r="112" spans="1:64" ht="10.5" customHeight="1" x14ac:dyDescent="0.2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</row>
    <row r="113" spans="1:59" ht="33" customHeight="1" x14ac:dyDescent="0.25">
      <c r="A113" s="164" t="s">
        <v>112</v>
      </c>
      <c r="B113" s="164"/>
      <c r="C113" s="164"/>
      <c r="D113" s="164"/>
      <c r="E113" s="164"/>
      <c r="F113" s="164"/>
      <c r="G113" s="164"/>
      <c r="H113" s="164"/>
      <c r="I113" s="164"/>
      <c r="J113" s="164"/>
      <c r="K113" s="164"/>
      <c r="L113" s="164"/>
      <c r="M113" s="164"/>
      <c r="N113" s="164"/>
      <c r="O113" s="164"/>
      <c r="P113" s="164"/>
      <c r="Q113" s="164"/>
      <c r="R113" s="164"/>
      <c r="S113" s="164"/>
      <c r="T113" s="164"/>
      <c r="U113" s="164"/>
      <c r="V113" s="164"/>
      <c r="W113" s="173"/>
      <c r="X113" s="173"/>
      <c r="Y113" s="173"/>
      <c r="Z113" s="173"/>
      <c r="AA113" s="173"/>
      <c r="AB113" s="173"/>
      <c r="AC113" s="173"/>
      <c r="AD113" s="173"/>
      <c r="AE113" s="173"/>
      <c r="AF113" s="173"/>
      <c r="AG113" s="173"/>
      <c r="AH113" s="173"/>
      <c r="AI113" s="173"/>
      <c r="AJ113" s="173"/>
      <c r="AK113" s="173"/>
      <c r="AL113" s="173"/>
      <c r="AM113" s="173"/>
      <c r="AN113" s="48"/>
      <c r="AO113" s="120" t="s">
        <v>113</v>
      </c>
      <c r="AP113" s="120"/>
      <c r="AQ113" s="120"/>
      <c r="AR113" s="120"/>
      <c r="AS113" s="120"/>
      <c r="AT113" s="120"/>
      <c r="AU113" s="120"/>
      <c r="AV113" s="120"/>
      <c r="AW113" s="120"/>
      <c r="AX113" s="120"/>
      <c r="AY113" s="120"/>
      <c r="AZ113" s="120"/>
      <c r="BA113" s="120"/>
      <c r="BB113" s="120"/>
      <c r="BC113" s="120"/>
      <c r="BD113" s="120"/>
      <c r="BE113" s="120"/>
      <c r="BF113" s="120"/>
      <c r="BG113" s="120"/>
    </row>
    <row r="114" spans="1:59" ht="15.75" customHeight="1" x14ac:dyDescent="0.2">
      <c r="W114" s="142" t="s">
        <v>5</v>
      </c>
      <c r="X114" s="142"/>
      <c r="Y114" s="142"/>
      <c r="Z114" s="142"/>
      <c r="AA114" s="142"/>
      <c r="AB114" s="142"/>
      <c r="AC114" s="142"/>
      <c r="AD114" s="142"/>
      <c r="AE114" s="142"/>
      <c r="AF114" s="142"/>
      <c r="AG114" s="142"/>
      <c r="AH114" s="142"/>
      <c r="AI114" s="142"/>
      <c r="AJ114" s="142"/>
      <c r="AK114" s="142"/>
      <c r="AL114" s="142"/>
      <c r="AM114" s="142"/>
      <c r="AN114" s="41"/>
      <c r="AO114" s="165" t="s">
        <v>81</v>
      </c>
      <c r="AP114" s="165"/>
      <c r="AQ114" s="165"/>
      <c r="AR114" s="165"/>
      <c r="AS114" s="165"/>
      <c r="AT114" s="165"/>
      <c r="AU114" s="165"/>
      <c r="AV114" s="165"/>
      <c r="AW114" s="165"/>
      <c r="AX114" s="165"/>
      <c r="AY114" s="165"/>
      <c r="AZ114" s="165"/>
      <c r="BA114" s="165"/>
      <c r="BB114" s="165"/>
      <c r="BC114" s="165"/>
      <c r="BD114" s="165"/>
      <c r="BE114" s="165"/>
      <c r="BF114" s="165"/>
      <c r="BG114" s="165"/>
    </row>
    <row r="115" spans="1:59" ht="19.5" customHeight="1" x14ac:dyDescent="0.2">
      <c r="A115" s="162">
        <f>AO7</f>
        <v>45252</v>
      </c>
      <c r="B115" s="163"/>
      <c r="C115" s="163"/>
      <c r="D115" s="163"/>
      <c r="E115" s="163"/>
      <c r="F115" s="163"/>
      <c r="G115" s="163"/>
      <c r="H115" s="163"/>
    </row>
    <row r="116" spans="1:59" ht="17.25" customHeight="1" x14ac:dyDescent="0.2">
      <c r="A116" s="161" t="s">
        <v>33</v>
      </c>
      <c r="B116" s="161"/>
      <c r="C116" s="161"/>
      <c r="D116" s="161"/>
      <c r="E116" s="161"/>
      <c r="F116" s="161"/>
      <c r="G116" s="161"/>
      <c r="H116" s="161"/>
      <c r="I116" s="15"/>
      <c r="J116" s="15"/>
      <c r="K116" s="15"/>
      <c r="L116" s="15"/>
      <c r="M116" s="15"/>
      <c r="N116" s="15"/>
      <c r="O116" s="15"/>
      <c r="P116" s="15"/>
      <c r="Q116" s="15"/>
    </row>
    <row r="117" spans="1:59" ht="17.25" customHeight="1" x14ac:dyDescent="0.2">
      <c r="A117" s="20" t="s">
        <v>34</v>
      </c>
    </row>
  </sheetData>
  <mergeCells count="399">
    <mergeCell ref="W113:AM113"/>
    <mergeCell ref="A110:V110"/>
    <mergeCell ref="AO107:BG107"/>
    <mergeCell ref="AW74:BD74"/>
    <mergeCell ref="BE77:BL77"/>
    <mergeCell ref="AO74:AV74"/>
    <mergeCell ref="G95:Y95"/>
    <mergeCell ref="BE100:BL100"/>
    <mergeCell ref="BE74:BL74"/>
    <mergeCell ref="BE93:BL93"/>
    <mergeCell ref="AR66:AY66"/>
    <mergeCell ref="AJ64:AQ64"/>
    <mergeCell ref="AO82:AV82"/>
    <mergeCell ref="AO100:AV100"/>
    <mergeCell ref="AW100:BD100"/>
    <mergeCell ref="AO76:AV76"/>
    <mergeCell ref="AW87:BD87"/>
    <mergeCell ref="AO70:AV70"/>
    <mergeCell ref="AW70:BD70"/>
    <mergeCell ref="AW76:BD76"/>
    <mergeCell ref="AS56:AZ56"/>
    <mergeCell ref="A49:C49"/>
    <mergeCell ref="D49:AB49"/>
    <mergeCell ref="AC49:AJ49"/>
    <mergeCell ref="AK49:AR49"/>
    <mergeCell ref="AS49:AZ49"/>
    <mergeCell ref="A50:C50"/>
    <mergeCell ref="D50:AB50"/>
    <mergeCell ref="AC51:AJ51"/>
    <mergeCell ref="AC52:AJ52"/>
    <mergeCell ref="AJ66:AQ66"/>
    <mergeCell ref="D51:AB51"/>
    <mergeCell ref="D52:AB52"/>
    <mergeCell ref="AB66:AI66"/>
    <mergeCell ref="AW77:BD77"/>
    <mergeCell ref="D62:AA63"/>
    <mergeCell ref="G76:Y76"/>
    <mergeCell ref="A76:F76"/>
    <mergeCell ref="Z76:AD76"/>
    <mergeCell ref="AE76:AN76"/>
    <mergeCell ref="AO77:AV77"/>
    <mergeCell ref="A62:C63"/>
    <mergeCell ref="AE82:AN82"/>
    <mergeCell ref="A88:F88"/>
    <mergeCell ref="A107:V107"/>
    <mergeCell ref="W107:AM107"/>
    <mergeCell ref="G86:Y86"/>
    <mergeCell ref="A93:F93"/>
    <mergeCell ref="Z93:AD93"/>
    <mergeCell ref="AE93:AN93"/>
    <mergeCell ref="BE83:BL83"/>
    <mergeCell ref="BE87:BL87"/>
    <mergeCell ref="AE83:AN83"/>
    <mergeCell ref="AE86:AN86"/>
    <mergeCell ref="Z71:AD71"/>
    <mergeCell ref="AO93:AV93"/>
    <mergeCell ref="AW93:BD93"/>
    <mergeCell ref="AW80:BD80"/>
    <mergeCell ref="AW81:BD81"/>
    <mergeCell ref="BE76:BL76"/>
    <mergeCell ref="BE80:BL80"/>
    <mergeCell ref="A83:F83"/>
    <mergeCell ref="AE87:AN87"/>
    <mergeCell ref="G82:Y82"/>
    <mergeCell ref="AW82:BD82"/>
    <mergeCell ref="Z74:AD74"/>
    <mergeCell ref="G83:Y83"/>
    <mergeCell ref="Z83:AD83"/>
    <mergeCell ref="AE81:AN81"/>
    <mergeCell ref="A74:F74"/>
    <mergeCell ref="Z82:AD82"/>
    <mergeCell ref="AO83:AV83"/>
    <mergeCell ref="A111:V111"/>
    <mergeCell ref="A87:F87"/>
    <mergeCell ref="G87:Y87"/>
    <mergeCell ref="A82:F82"/>
    <mergeCell ref="A86:F86"/>
    <mergeCell ref="AO108:BG108"/>
    <mergeCell ref="A85:F85"/>
    <mergeCell ref="A84:F84"/>
    <mergeCell ref="BE75:BL75"/>
    <mergeCell ref="AO75:AV75"/>
    <mergeCell ref="AW75:BD75"/>
    <mergeCell ref="Z79:AD79"/>
    <mergeCell ref="AE79:AN79"/>
    <mergeCell ref="AO86:AV86"/>
    <mergeCell ref="BE84:BL84"/>
    <mergeCell ref="BE85:BL85"/>
    <mergeCell ref="AO84:AV84"/>
    <mergeCell ref="AW83:BD83"/>
    <mergeCell ref="BE78:BL78"/>
    <mergeCell ref="AO78:AV78"/>
    <mergeCell ref="AW79:BD79"/>
    <mergeCell ref="AO79:AV79"/>
    <mergeCell ref="Z78:AD78"/>
    <mergeCell ref="BE79:BL79"/>
    <mergeCell ref="AS48:AZ48"/>
    <mergeCell ref="AR61:AY61"/>
    <mergeCell ref="AW71:BD71"/>
    <mergeCell ref="AE78:AN78"/>
    <mergeCell ref="AR64:AY64"/>
    <mergeCell ref="AW78:BD78"/>
    <mergeCell ref="AE75:AN75"/>
    <mergeCell ref="AB62:AI63"/>
    <mergeCell ref="AO71:AV71"/>
    <mergeCell ref="AE70:AN70"/>
    <mergeCell ref="AO114:BG114"/>
    <mergeCell ref="A58:C58"/>
    <mergeCell ref="D58:AB58"/>
    <mergeCell ref="AC58:AJ58"/>
    <mergeCell ref="AK58:AR58"/>
    <mergeCell ref="A38:F38"/>
    <mergeCell ref="D48:AB48"/>
    <mergeCell ref="A48:C48"/>
    <mergeCell ref="D56:AB56"/>
    <mergeCell ref="A56:C56"/>
    <mergeCell ref="AB67:AI67"/>
    <mergeCell ref="A116:H116"/>
    <mergeCell ref="A115:H115"/>
    <mergeCell ref="A113:V113"/>
    <mergeCell ref="AO113:BG113"/>
    <mergeCell ref="D64:AA64"/>
    <mergeCell ref="AB64:AI64"/>
    <mergeCell ref="W114:AM114"/>
    <mergeCell ref="A71:F71"/>
    <mergeCell ref="A69:BL69"/>
    <mergeCell ref="A46:C46"/>
    <mergeCell ref="G71:Y71"/>
    <mergeCell ref="G73:Y73"/>
    <mergeCell ref="AK44:AR45"/>
    <mergeCell ref="D47:AB47"/>
    <mergeCell ref="BE73:BL73"/>
    <mergeCell ref="AW73:BD73"/>
    <mergeCell ref="AO73:AV73"/>
    <mergeCell ref="BE71:BL71"/>
    <mergeCell ref="D67:AA67"/>
    <mergeCell ref="AS22:BC22"/>
    <mergeCell ref="BE19:BL19"/>
    <mergeCell ref="AK46:AR46"/>
    <mergeCell ref="AC44:AJ45"/>
    <mergeCell ref="A44:C45"/>
    <mergeCell ref="A42:AZ42"/>
    <mergeCell ref="AS44:AZ45"/>
    <mergeCell ref="D44:AB45"/>
    <mergeCell ref="AS43:AZ43"/>
    <mergeCell ref="AS46:AZ46"/>
    <mergeCell ref="A75:F75"/>
    <mergeCell ref="B17:L17"/>
    <mergeCell ref="N17:AS17"/>
    <mergeCell ref="AU17:BB17"/>
    <mergeCell ref="BD22:BL22"/>
    <mergeCell ref="U22:AD22"/>
    <mergeCell ref="A25:BL25"/>
    <mergeCell ref="AE22:AR22"/>
    <mergeCell ref="I23:S23"/>
    <mergeCell ref="BE20:BL20"/>
    <mergeCell ref="Z73:AD73"/>
    <mergeCell ref="AE73:AN73"/>
    <mergeCell ref="AE80:AN80"/>
    <mergeCell ref="AE74:AN74"/>
    <mergeCell ref="G75:Y75"/>
    <mergeCell ref="Z75:AD75"/>
    <mergeCell ref="G74:Y74"/>
    <mergeCell ref="A70:F70"/>
    <mergeCell ref="G84:Y84"/>
    <mergeCell ref="Z84:AD84"/>
    <mergeCell ref="AO80:AV80"/>
    <mergeCell ref="G77:Y77"/>
    <mergeCell ref="Z77:AD77"/>
    <mergeCell ref="AE77:AN77"/>
    <mergeCell ref="A79:F79"/>
    <mergeCell ref="G79:Y79"/>
    <mergeCell ref="A73:F73"/>
    <mergeCell ref="Z70:AD70"/>
    <mergeCell ref="G70:Y70"/>
    <mergeCell ref="G72:AV72"/>
    <mergeCell ref="A109:F109"/>
    <mergeCell ref="W108:AM108"/>
    <mergeCell ref="AE71:AN71"/>
    <mergeCell ref="A78:F78"/>
    <mergeCell ref="G78:Y78"/>
    <mergeCell ref="Z89:AD89"/>
    <mergeCell ref="AE89:AN89"/>
    <mergeCell ref="A29:F29"/>
    <mergeCell ref="G37:BL37"/>
    <mergeCell ref="BE70:BL70"/>
    <mergeCell ref="AJ62:AQ63"/>
    <mergeCell ref="AK47:AR47"/>
    <mergeCell ref="AJ67:AQ67"/>
    <mergeCell ref="AR67:AY67"/>
    <mergeCell ref="AC48:AJ48"/>
    <mergeCell ref="AK48:AR48"/>
    <mergeCell ref="AC50:AJ50"/>
    <mergeCell ref="G31:BL31"/>
    <mergeCell ref="G39:BL39"/>
    <mergeCell ref="A31:F31"/>
    <mergeCell ref="G38:BL38"/>
    <mergeCell ref="A33:BL33"/>
    <mergeCell ref="A36:BL36"/>
    <mergeCell ref="A37:F37"/>
    <mergeCell ref="A39:F39"/>
    <mergeCell ref="A10:BL10"/>
    <mergeCell ref="G29:BL29"/>
    <mergeCell ref="AK20:BC20"/>
    <mergeCell ref="N20:Y20"/>
    <mergeCell ref="G30:BL30"/>
    <mergeCell ref="B13:L13"/>
    <mergeCell ref="A22:T22"/>
    <mergeCell ref="B14:L14"/>
    <mergeCell ref="T23:W23"/>
    <mergeCell ref="A23:H23"/>
    <mergeCell ref="A67:C67"/>
    <mergeCell ref="AO1:BL1"/>
    <mergeCell ref="A34:BL34"/>
    <mergeCell ref="AO2:BL2"/>
    <mergeCell ref="AO6:BF6"/>
    <mergeCell ref="AO4:BL4"/>
    <mergeCell ref="AO5:BL5"/>
    <mergeCell ref="A26:BL26"/>
    <mergeCell ref="A30:F30"/>
    <mergeCell ref="AO3:BL3"/>
    <mergeCell ref="AC47:AJ47"/>
    <mergeCell ref="AS58:AZ58"/>
    <mergeCell ref="D46:AB46"/>
    <mergeCell ref="AC46:AJ46"/>
    <mergeCell ref="AR62:AY63"/>
    <mergeCell ref="AK50:AR50"/>
    <mergeCell ref="AK51:AR51"/>
    <mergeCell ref="A60:BL60"/>
    <mergeCell ref="AS47:AZ47"/>
    <mergeCell ref="A53:C53"/>
    <mergeCell ref="A64:C64"/>
    <mergeCell ref="A28:BL28"/>
    <mergeCell ref="AU14:BB14"/>
    <mergeCell ref="AU16:BB16"/>
    <mergeCell ref="AO7:AU7"/>
    <mergeCell ref="AW7:BF7"/>
    <mergeCell ref="N13:AS13"/>
    <mergeCell ref="N14:AS14"/>
    <mergeCell ref="AU13:BB13"/>
    <mergeCell ref="A11:BL11"/>
    <mergeCell ref="B16:L16"/>
    <mergeCell ref="N16:AS16"/>
    <mergeCell ref="BE72:BL72"/>
    <mergeCell ref="A72:F72"/>
    <mergeCell ref="AW72:BD72"/>
    <mergeCell ref="AK19:BC19"/>
    <mergeCell ref="AA20:AI20"/>
    <mergeCell ref="B19:L19"/>
    <mergeCell ref="N19:Y19"/>
    <mergeCell ref="AA19:AI19"/>
    <mergeCell ref="B20:L20"/>
    <mergeCell ref="A51:C51"/>
    <mergeCell ref="A52:C52"/>
    <mergeCell ref="A40:F40"/>
    <mergeCell ref="G40:BL40"/>
    <mergeCell ref="A47:C47"/>
    <mergeCell ref="AK52:AR52"/>
    <mergeCell ref="AS50:AZ50"/>
    <mergeCell ref="AS51:AZ51"/>
    <mergeCell ref="AS52:AZ52"/>
    <mergeCell ref="AK54:AR54"/>
    <mergeCell ref="AS53:AZ53"/>
    <mergeCell ref="AS54:AZ54"/>
    <mergeCell ref="A55:C55"/>
    <mergeCell ref="AK55:AR55"/>
    <mergeCell ref="AS55:AZ55"/>
    <mergeCell ref="A57:C57"/>
    <mergeCell ref="A77:F77"/>
    <mergeCell ref="A80:F80"/>
    <mergeCell ref="D53:AB53"/>
    <mergeCell ref="D54:AB54"/>
    <mergeCell ref="A66:C66"/>
    <mergeCell ref="D66:AA66"/>
    <mergeCell ref="G80:Y80"/>
    <mergeCell ref="Z80:AD80"/>
    <mergeCell ref="A54:C54"/>
    <mergeCell ref="AK57:AR57"/>
    <mergeCell ref="D55:AB55"/>
    <mergeCell ref="D57:AB57"/>
    <mergeCell ref="AC53:AJ53"/>
    <mergeCell ref="AC54:AJ54"/>
    <mergeCell ref="AC55:AJ55"/>
    <mergeCell ref="AC57:AJ57"/>
    <mergeCell ref="AC56:AJ56"/>
    <mergeCell ref="AK56:AR56"/>
    <mergeCell ref="AK53:AR53"/>
    <mergeCell ref="AS57:AZ57"/>
    <mergeCell ref="BE81:BL81"/>
    <mergeCell ref="G81:Y81"/>
    <mergeCell ref="A81:F81"/>
    <mergeCell ref="Z81:AD81"/>
    <mergeCell ref="AO81:AV81"/>
    <mergeCell ref="A65:C65"/>
    <mergeCell ref="D65:AA65"/>
    <mergeCell ref="AB65:AI65"/>
    <mergeCell ref="AJ65:AQ65"/>
    <mergeCell ref="BE82:BL82"/>
    <mergeCell ref="BE88:BL88"/>
    <mergeCell ref="G88:BD88"/>
    <mergeCell ref="AW86:BD86"/>
    <mergeCell ref="AE85:AN85"/>
    <mergeCell ref="AO85:AV85"/>
    <mergeCell ref="BE86:BL86"/>
    <mergeCell ref="Z85:AD85"/>
    <mergeCell ref="G85:Y85"/>
    <mergeCell ref="Z87:AD87"/>
    <mergeCell ref="AO89:AV89"/>
    <mergeCell ref="AW89:BD89"/>
    <mergeCell ref="AW84:BD84"/>
    <mergeCell ref="AW85:BD85"/>
    <mergeCell ref="AO87:AV87"/>
    <mergeCell ref="Z86:AD86"/>
    <mergeCell ref="AE84:AN84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AW92:BD92"/>
    <mergeCell ref="A91:F91"/>
    <mergeCell ref="G91:Y91"/>
    <mergeCell ref="Z91:AD91"/>
    <mergeCell ref="AE91:AN91"/>
    <mergeCell ref="AO91:AV91"/>
    <mergeCell ref="AW91:BD91"/>
    <mergeCell ref="AE95:AN95"/>
    <mergeCell ref="AO95:AV95"/>
    <mergeCell ref="AW95:BD95"/>
    <mergeCell ref="BE91:BL91"/>
    <mergeCell ref="BE92:BL92"/>
    <mergeCell ref="A92:F92"/>
    <mergeCell ref="G92:Y92"/>
    <mergeCell ref="Z92:AD92"/>
    <mergeCell ref="AE92:AN92"/>
    <mergeCell ref="AO92:AV92"/>
    <mergeCell ref="G93:Y93"/>
    <mergeCell ref="BE98:BL98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AE99:AN99"/>
    <mergeCell ref="AO99:AV99"/>
    <mergeCell ref="AW99:BD99"/>
    <mergeCell ref="G98:Y98"/>
    <mergeCell ref="Z98:AD98"/>
    <mergeCell ref="AE98:AN98"/>
    <mergeCell ref="AO98:AV98"/>
    <mergeCell ref="AW98:BD98"/>
    <mergeCell ref="Z95:AD95"/>
    <mergeCell ref="AW102:BD102"/>
    <mergeCell ref="BE99:BL99"/>
    <mergeCell ref="A98:F98"/>
    <mergeCell ref="Z101:AD101"/>
    <mergeCell ref="AE101:AN101"/>
    <mergeCell ref="AO101:AV101"/>
    <mergeCell ref="AW101:BD101"/>
    <mergeCell ref="BE101:BL101"/>
    <mergeCell ref="A99:F99"/>
    <mergeCell ref="G99:Y99"/>
    <mergeCell ref="A94:F94"/>
    <mergeCell ref="Z94:AD94"/>
    <mergeCell ref="AE94:AN94"/>
    <mergeCell ref="AO94:AV94"/>
    <mergeCell ref="AW94:BD94"/>
    <mergeCell ref="A102:F102"/>
    <mergeCell ref="G102:Y102"/>
    <mergeCell ref="Z102:AD102"/>
    <mergeCell ref="AE102:AN102"/>
    <mergeCell ref="AO102:AV102"/>
    <mergeCell ref="AR65:AY65"/>
    <mergeCell ref="BE102:BL102"/>
    <mergeCell ref="A101:F101"/>
    <mergeCell ref="G101:Y101"/>
    <mergeCell ref="BE94:BL94"/>
    <mergeCell ref="G94:Y94"/>
    <mergeCell ref="AO97:AV97"/>
    <mergeCell ref="AW97:BD97"/>
    <mergeCell ref="BE97:BL97"/>
    <mergeCell ref="G100:Y100"/>
    <mergeCell ref="A100:F100"/>
    <mergeCell ref="A97:F97"/>
    <mergeCell ref="G97:Y97"/>
    <mergeCell ref="Z97:AD97"/>
    <mergeCell ref="AE97:AN97"/>
    <mergeCell ref="Z99:AD99"/>
    <mergeCell ref="AE100:AN100"/>
    <mergeCell ref="Z100:AD100"/>
  </mergeCells>
  <phoneticPr fontId="0" type="noConversion"/>
  <conditionalFormatting sqref="G83:G85 G79:G81 H79:L79 G87:G93 G96:L96 G99 G102">
    <cfRule type="cellIs" dxfId="35" priority="112" stopIfTrue="1" operator="equal">
      <formula>$G78</formula>
    </cfRule>
  </conditionalFormatting>
  <conditionalFormatting sqref="D58:I58">
    <cfRule type="cellIs" dxfId="34" priority="113" stopIfTrue="1" operator="equal">
      <formula>$D47</formula>
    </cfRule>
  </conditionalFormatting>
  <conditionalFormatting sqref="A73:F102">
    <cfRule type="cellIs" dxfId="33" priority="114" stopIfTrue="1" operator="equal">
      <formula>0</formula>
    </cfRule>
  </conditionalFormatting>
  <conditionalFormatting sqref="G101:L101 H73:L74 G86:L86 G82:L82 G78:L78 G79:G81 G84:G85 H89:L89 G95:L95 BT92:BT94 G73:G77 G89:G94 H92:Y92 G96:G98 G100:G101 G97:L98 D47:D52">
    <cfRule type="cellIs" dxfId="32" priority="115" stopIfTrue="1" operator="equal">
      <formula>#REF!</formula>
    </cfRule>
  </conditionalFormatting>
  <conditionalFormatting sqref="G80:G81">
    <cfRule type="cellIs" dxfId="31" priority="109" stopIfTrue="1" operator="equal">
      <formula>$G69</formula>
    </cfRule>
  </conditionalFormatting>
  <conditionalFormatting sqref="G80:G81 G84:G85">
    <cfRule type="cellIs" dxfId="30" priority="108" stopIfTrue="1" operator="equal">
      <formula>#REF!</formula>
    </cfRule>
  </conditionalFormatting>
  <conditionalFormatting sqref="G80:G81 G84:G85">
    <cfRule type="cellIs" dxfId="29" priority="107" stopIfTrue="1" operator="equal">
      <formula>#REF!</formula>
    </cfRule>
  </conditionalFormatting>
  <conditionalFormatting sqref="G80:G81 BT92:BT94">
    <cfRule type="cellIs" dxfId="28" priority="106" stopIfTrue="1" operator="equal">
      <formula>$G75</formula>
    </cfRule>
  </conditionalFormatting>
  <conditionalFormatting sqref="G81">
    <cfRule type="cellIs" dxfId="27" priority="104" stopIfTrue="1" operator="equal">
      <formula>$G70</formula>
    </cfRule>
  </conditionalFormatting>
  <conditionalFormatting sqref="G81">
    <cfRule type="cellIs" dxfId="26" priority="101" stopIfTrue="1" operator="equal">
      <formula>$G76</formula>
    </cfRule>
  </conditionalFormatting>
  <conditionalFormatting sqref="G81">
    <cfRule type="cellIs" dxfId="25" priority="100" stopIfTrue="1" operator="equal">
      <formula>$G76</formula>
    </cfRule>
  </conditionalFormatting>
  <conditionalFormatting sqref="G84:G85">
    <cfRule type="cellIs" dxfId="24" priority="96" stopIfTrue="1" operator="equal">
      <formula>#REF!</formula>
    </cfRule>
  </conditionalFormatting>
  <conditionalFormatting sqref="G84">
    <cfRule type="cellIs" dxfId="23" priority="95" stopIfTrue="1" operator="equal">
      <formula>$G75</formula>
    </cfRule>
  </conditionalFormatting>
  <conditionalFormatting sqref="G84">
    <cfRule type="cellIs" dxfId="22" priority="94" stopIfTrue="1" operator="equal">
      <formula>$G79</formula>
    </cfRule>
  </conditionalFormatting>
  <conditionalFormatting sqref="G84">
    <cfRule type="cellIs" dxfId="21" priority="93" stopIfTrue="1" operator="equal">
      <formula>$G72</formula>
    </cfRule>
  </conditionalFormatting>
  <conditionalFormatting sqref="G84">
    <cfRule type="cellIs" dxfId="20" priority="92" stopIfTrue="1" operator="equal">
      <formula>$G71</formula>
    </cfRule>
  </conditionalFormatting>
  <conditionalFormatting sqref="G85">
    <cfRule type="cellIs" dxfId="19" priority="87" stopIfTrue="1" operator="equal">
      <formula>$G76</formula>
    </cfRule>
  </conditionalFormatting>
  <conditionalFormatting sqref="G85">
    <cfRule type="cellIs" dxfId="18" priority="86" stopIfTrue="1" operator="equal">
      <formula>$G80</formula>
    </cfRule>
  </conditionalFormatting>
  <conditionalFormatting sqref="G85">
    <cfRule type="cellIs" dxfId="17" priority="85" stopIfTrue="1" operator="equal">
      <formula>$G73</formula>
    </cfRule>
  </conditionalFormatting>
  <conditionalFormatting sqref="G85">
    <cfRule type="cellIs" dxfId="16" priority="84" stopIfTrue="1" operator="equal">
      <formula>$G72</formula>
    </cfRule>
  </conditionalFormatting>
  <conditionalFormatting sqref="BT94 G96">
    <cfRule type="cellIs" dxfId="15" priority="122" stopIfTrue="1" operator="equal">
      <formula>$G88</formula>
    </cfRule>
  </conditionalFormatting>
  <conditionalFormatting sqref="BT92:BT94 G97">
    <cfRule type="cellIs" dxfId="14" priority="65" stopIfTrue="1" operator="equal">
      <formula>$G88</formula>
    </cfRule>
  </conditionalFormatting>
  <conditionalFormatting sqref="BT92:BT93">
    <cfRule type="cellIs" dxfId="13" priority="49" stopIfTrue="1" operator="equal">
      <formula>$G89</formula>
    </cfRule>
  </conditionalFormatting>
  <conditionalFormatting sqref="G94">
    <cfRule type="cellIs" dxfId="12" priority="45" stopIfTrue="1" operator="equal">
      <formula>$G91</formula>
    </cfRule>
  </conditionalFormatting>
  <conditionalFormatting sqref="G94">
    <cfRule type="cellIs" dxfId="11" priority="44" stopIfTrue="1" operator="equal">
      <formula>$G89</formula>
    </cfRule>
  </conditionalFormatting>
  <conditionalFormatting sqref="G95">
    <cfRule type="cellIs" dxfId="10" priority="43" stopIfTrue="1" operator="equal">
      <formula>$G92</formula>
    </cfRule>
  </conditionalFormatting>
  <conditionalFormatting sqref="G94">
    <cfRule type="cellIs" dxfId="9" priority="42" stopIfTrue="1" operator="equal">
      <formula>$G91</formula>
    </cfRule>
  </conditionalFormatting>
  <conditionalFormatting sqref="G92:G93 H92:Y92">
    <cfRule type="cellIs" dxfId="8" priority="40" stopIfTrue="1" operator="equal">
      <formula>$G88</formula>
    </cfRule>
  </conditionalFormatting>
  <conditionalFormatting sqref="G92:G93 H92:Y92">
    <cfRule type="cellIs" dxfId="7" priority="39" stopIfTrue="1" operator="equal">
      <formula>$G87</formula>
    </cfRule>
  </conditionalFormatting>
  <conditionalFormatting sqref="G92:G93 H92:Y92">
    <cfRule type="cellIs" dxfId="6" priority="38" stopIfTrue="1" operator="equal">
      <formula>$G88</formula>
    </cfRule>
  </conditionalFormatting>
  <conditionalFormatting sqref="G92:G93 H92:Y92">
    <cfRule type="cellIs" dxfId="5" priority="37" stopIfTrue="1" operator="equal">
      <formula>$G87</formula>
    </cfRule>
  </conditionalFormatting>
  <conditionalFormatting sqref="G92:G93 H92:Y92">
    <cfRule type="cellIs" dxfId="4" priority="36" stopIfTrue="1" operator="equal">
      <formula>$G89</formula>
    </cfRule>
  </conditionalFormatting>
  <conditionalFormatting sqref="G92:G93 H92:Y92">
    <cfRule type="cellIs" dxfId="3" priority="35" stopIfTrue="1" operator="equal">
      <formula>$G88</formula>
    </cfRule>
  </conditionalFormatting>
  <conditionalFormatting sqref="G92:G93 H92:Y92">
    <cfRule type="cellIs" dxfId="2" priority="34" stopIfTrue="1" operator="equal">
      <formula>$G89</formula>
    </cfRule>
  </conditionalFormatting>
  <conditionalFormatting sqref="G92:G93 H92:Y92">
    <cfRule type="cellIs" dxfId="1" priority="33" stopIfTrue="1" operator="equal">
      <formula>$G88</formula>
    </cfRule>
  </conditionalFormatting>
  <conditionalFormatting sqref="G94">
    <cfRule type="cellIs" dxfId="0" priority="126" stopIfTrue="1" operator="equal">
      <formula>$G92</formula>
    </cfRule>
  </conditionalFormatting>
  <pageMargins left="0.31496062992125984" right="0.31496062992125984" top="0.19685039370078741" bottom="0.19685039370078741" header="0" footer="0"/>
  <pageSetup paperSize="9" scale="77" fitToHeight="500" orientation="landscape" r:id="rId1"/>
  <headerFooter alignWithMargins="0"/>
  <rowBreaks count="3" manualBreakCount="3">
    <brk id="35" max="64" man="1"/>
    <brk id="65" max="64" man="1"/>
    <brk id="91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1217670</vt:lpstr>
      <vt:lpstr>'1217670'!Область_друку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2023-11-14T13:34:26Z</cp:lastPrinted>
  <dcterms:created xsi:type="dcterms:W3CDTF">2016-08-15T09:54:21Z</dcterms:created>
  <dcterms:modified xsi:type="dcterms:W3CDTF">2023-11-24T12:13:21Z</dcterms:modified>
</cp:coreProperties>
</file>