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3\Січень\3001\Паспорти УКІ\"/>
    </mc:Choice>
  </mc:AlternateContent>
  <bookViews>
    <workbookView xWindow="0" yWindow="0" windowWidth="28800" windowHeight="12435"/>
  </bookViews>
  <sheets>
    <sheet name="1217461" sheetId="2" r:id="rId1"/>
  </sheets>
  <definedNames>
    <definedName name="_xlnm.Print_Area" localSheetId="0">'1217461'!$A$1:$BM$112</definedName>
  </definedNames>
  <calcPr calcId="152511"/>
</workbook>
</file>

<file path=xl/calcChain.xml><?xml version="1.0" encoding="utf-8"?>
<calcChain xmlns="http://schemas.openxmlformats.org/spreadsheetml/2006/main">
  <c r="AW84" i="2" l="1"/>
  <c r="AW83" i="2"/>
  <c r="AW91" i="2" s="1"/>
  <c r="BE91" i="2" s="1"/>
  <c r="AO76" i="2"/>
  <c r="BE76" i="2" s="1"/>
  <c r="AW85" i="2"/>
  <c r="AW93" i="2" s="1"/>
  <c r="BE93" i="2" s="1"/>
  <c r="AO66" i="2"/>
  <c r="BE66" i="2" s="1"/>
  <c r="BE67" i="2"/>
  <c r="BE69" i="2"/>
  <c r="BE70" i="2"/>
  <c r="AO73" i="2"/>
  <c r="BE73" i="2" s="1"/>
  <c r="AO75" i="2"/>
  <c r="BE75" i="2"/>
  <c r="BE83" i="2"/>
  <c r="BE84" i="2"/>
  <c r="BE87" i="2"/>
  <c r="BE88" i="2"/>
  <c r="BE89" i="2"/>
  <c r="BS91" i="2"/>
  <c r="AW92" i="2"/>
  <c r="BE92" i="2" s="1"/>
  <c r="A110" i="2"/>
  <c r="AO65" i="2"/>
  <c r="BE65" i="2" s="1"/>
  <c r="AC47" i="2"/>
  <c r="AS47" i="2" s="1"/>
  <c r="AC49" i="2"/>
  <c r="AS22" i="2" s="1"/>
  <c r="AO72" i="2"/>
  <c r="BE72" i="2" s="1"/>
  <c r="AB56" i="2" l="1"/>
  <c r="AW82" i="2"/>
  <c r="BE85" i="2"/>
  <c r="AW95" i="2" l="1"/>
  <c r="BE95" i="2" s="1"/>
  <c r="AK48" i="2"/>
  <c r="BE82" i="2"/>
  <c r="AB57" i="2"/>
  <c r="AK49" i="2" l="1"/>
  <c r="AS48" i="2"/>
  <c r="I23" i="2" l="1"/>
  <c r="U22" i="2" s="1"/>
  <c r="AJ56" i="2"/>
  <c r="AS49" i="2"/>
  <c r="AJ57" i="2" l="1"/>
  <c r="AR57" i="2" s="1"/>
  <c r="AR56" i="2"/>
</calcChain>
</file>

<file path=xl/sharedStrings.xml><?xml version="1.0" encoding="utf-8"?>
<sst xmlns="http://schemas.openxmlformats.org/spreadsheetml/2006/main" count="170" uniqueCount="108">
  <si>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</si>
  <si>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</si>
  <si>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</si>
  <si>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</si>
  <si>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</si>
  <si>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</si>
  <si>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s4.7</t>
  </si>
  <si>
    <t>s4.8</t>
  </si>
  <si>
    <t>s4.9</t>
  </si>
  <si>
    <t>s4.10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</si>
  <si>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</si>
  <si>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</si>
  <si>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</si>
  <si>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</si>
  <si>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</si>
  <si>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</si>
  <si>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</si>
  <si>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</si>
  <si>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</si>
  <si>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</si>
  <si>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</si>
  <si>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</si>
  <si>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</si>
  <si>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</si>
  <si>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</si>
  <si>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</si>
  <si>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</si>
  <si>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</si>
  <si>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</si>
  <si>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</si>
  <si>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</si>
  <si>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</si>
  <si>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</si>
  <si>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</si>
  <si>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</si>
  <si>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</si>
  <si>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</si>
  <si>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</si>
  <si>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</si>
  <si>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</si>
  <si>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</si>
  <si>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</si>
  <si>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</si>
  <si>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</si>
  <si>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</si>
  <si>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</si>
  <si>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</si>
  <si>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</si>
  <si>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</si>
  <si>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функціонування автомобільних доріг, їх будівництва, реконструкції, ремонту та утримання в інтересах держави і користувачів автомобільних доріг</t>
  </si>
  <si>
    <t>УСЬОГО</t>
  </si>
  <si>
    <t>затрат</t>
  </si>
  <si>
    <t>грн.</t>
  </si>
  <si>
    <t>продукту</t>
  </si>
  <si>
    <t>тис.кв.м</t>
  </si>
  <si>
    <t>од.</t>
  </si>
  <si>
    <t>ефективності</t>
  </si>
  <si>
    <t>якості</t>
  </si>
  <si>
    <t>динаміка відремонтованої за рахунок поточного ремонту площі вулично-дорожної мережі порівняно з попереднім роком</t>
  </si>
  <si>
    <t>відс.</t>
  </si>
  <si>
    <t>Покращення стану інфраструктури автомобільних доріг</t>
  </si>
  <si>
    <t>Фінансове управління Хмельницької міської ради</t>
  </si>
  <si>
    <t>Начальник фінансового управління</t>
  </si>
  <si>
    <t>03356163</t>
  </si>
  <si>
    <t>22564000000</t>
  </si>
  <si>
    <t>Утримання та розвиток автомобільних доріг та дорожньої інфраструктури за рахунок коштів місцевого бюджету</t>
  </si>
  <si>
    <t>7461</t>
  </si>
  <si>
    <t>0456</t>
  </si>
  <si>
    <t>Управління комунальної інфраструктури Хмельницької міської ради</t>
  </si>
  <si>
    <t xml:space="preserve">Управління комунальної інфраструктури Хмельницької міської ради                               
</t>
  </si>
  <si>
    <t>рішення сесії міської ради</t>
  </si>
  <si>
    <t>титульний список</t>
  </si>
  <si>
    <t>розрахунково</t>
  </si>
  <si>
    <t>гривень</t>
  </si>
  <si>
    <t>Наказ</t>
  </si>
  <si>
    <t xml:space="preserve">обсяг видатків, в т. ч.:  </t>
  </si>
  <si>
    <t>кількість схем ОДР, які планується розробити</t>
  </si>
  <si>
    <t>додаток до титульного списку</t>
  </si>
  <si>
    <t>середні витрати на розробку 1 од. схеми ОДР</t>
  </si>
  <si>
    <t>В. о. начальника управління комунальної_x000D__x000D_ інфраструктури_x000D_</t>
  </si>
  <si>
    <t>обсяг видатків на утримання та розвиток автомобільних доріг та вулично-шляхової (дорожньої) мережі, в т.ч.:</t>
  </si>
  <si>
    <t>бюджетної програми місцевого бюджету на 2023  рік</t>
  </si>
  <si>
    <t>капітальний ремонт шляхопроводу на вул. Кам'янецькій (через залізничні колії)</t>
  </si>
  <si>
    <t xml:space="preserve">обсяг видатків на капітальний ремонт шляхопроводу на вул. Кам'янецькій (через залізничні колії) в м. Хмельницькому </t>
  </si>
  <si>
    <t>Програма підтримки і  розвитку житлово-комунальної інфраструктури Хмельницької міської територіальної громади  на 2022-2027 роки (із змінами)</t>
  </si>
  <si>
    <t xml:space="preserve">обсяг видатків на оплату послуг з утримання вулично-шляхової (дорожньої) мережі (влаштування тротуарів, пішохідних доріжок) </t>
  </si>
  <si>
    <t>обсяг видатків на проведення робіт із розробки дислокацій технічних засобів регулювання дорожнім рухом (схем ОДР) на вулично-шляховій (дорожній) мережі  м. Хмельницького</t>
  </si>
  <si>
    <t>пропозиції відділу ремонту дорожньої інфраструктури</t>
  </si>
  <si>
    <t>Василь КАБАЛЬСЬКИЙ</t>
  </si>
  <si>
    <t>(Власне ім'я, ПРІЗВИЩЕ)</t>
  </si>
  <si>
    <t>Сергій ЯМЧУК</t>
  </si>
  <si>
    <t>рази</t>
  </si>
  <si>
    <t>кількість робочих проєктів, для яких планується провести коригування та експертизу</t>
  </si>
  <si>
    <t xml:space="preserve">середні витрати на проведення коригування та експертизи 1 робочого проєкту </t>
  </si>
  <si>
    <t>витрати на капітальний ремонт шляхопроводу на вул. Кам'янецькій (через залізничні колії)</t>
  </si>
  <si>
    <t>Завдання 2. Забезпечення проведення капітального ремонту вулично-шляхової (дорожньої) мережі</t>
  </si>
  <si>
    <t>Забезпечення проведення капітального ремонту вулично-шляхової (дорожньої) мережі</t>
  </si>
  <si>
    <t>динаміка площі вулично-шляхової (дорожньої) мережі, що заплановано утримувати та ремонтувати до площі, що необхідно утримувати та ремонтувати в порівнянні з попереднім роком</t>
  </si>
  <si>
    <t>площа тротуарів, пішохідних доріжок, яку  планується утримувати</t>
  </si>
  <si>
    <t>середні витрати на утримання 1 кв. м тротуарів, доріжок</t>
  </si>
  <si>
    <t xml:space="preserve">обсяг видатків на капітальний ремонт вулично-шляхової (дорожньої) мережі </t>
  </si>
  <si>
    <t>площа вулично-шляхової (дорожньої) мережі , на яких планується провести капітальний ремонт</t>
  </si>
  <si>
    <t>середня вартість 1 кв. м капітального ремонту вулично-шляхової (дорожньої)  мережі</t>
  </si>
  <si>
    <t xml:space="preserve">обсяг видатків на проведення коригування та експертизи  робочих проєктів на капітальний ремонт вулично-шляхової (дорожньої) мережі </t>
  </si>
  <si>
    <t>динаміка призначень на капітальний ремонт вулично-шляхової (дорожньої) мережі  порівняно з попереднім роком</t>
  </si>
  <si>
    <t>Завдання 1. Забезпечення утримання вулично-шляхової (дорожньої) мережі</t>
  </si>
  <si>
    <t>Забезпечення утримання вулично-шляхової (дорожньої) мережі</t>
  </si>
  <si>
    <t>Конституція України, Бюджетний кодекс України, Закон України "Про Державний бюджет України на 2023 рік", Наказ Міністерства фінансів України від 26.08.2014 року № 836 "Про деякі питання запровадження програмно-цільового методу складання та виконання місцевих бюджетів",  Програма підтримки і  розвитку житлово-комунальної інфраструктури Хмельницької міської територіальної громади  на 2022-2027 роки (із змінами), рішення сесії Хмельницької міської ради від 21.12.2022 року № 12 "Про бюджет Хмельницької міської територіальної громади на 2023 рік", рішення виконавчого комітету Хмельницької міської ради від 12.01.2023 року № 1 "Про перерозподіл бюджетних призначень бюджету Хмельницької міської територіальної громади на 2023 рік"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</si>
</sst>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9" formatCode="0.000"/>
    <numFmt numFmtId="181" formatCode="#,##0.000"/>
  </numFmts>
  <fonts count="23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9"/>
      <name val="Times New Roman CYR"/>
      <charset val="204"/>
    </font>
    <font>
      <sz val="12"/>
      <name val="Times New Roman"/>
      <family val="1"/>
    </font>
    <font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55"/>
      <name val="Times New Roman"/>
      <family val="1"/>
      <charset val="204"/>
    </font>
    <font>
      <b/>
      <sz val="10"/>
      <color indexed="55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4">
    <xf numFmtId="0" fontId="0" fillId="0" borderId="0" xfId="0"/>
    <xf numFmtId="0" fontId="2" fillId="0" borderId="0" xfId="0" applyFont="1"/>
    <xf numFmtId="0" fontId="7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left"/>
    </xf>
    <xf numFmtId="0" fontId="10" fillId="0" borderId="0" xfId="0" applyFont="1"/>
    <xf numFmtId="0" fontId="11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4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0" xfId="0" applyFont="1"/>
    <xf numFmtId="0" fontId="4" fillId="0" borderId="0" xfId="0" applyFont="1"/>
    <xf numFmtId="4" fontId="3" fillId="0" borderId="0" xfId="0" applyNumberFormat="1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center" vertical="center"/>
    </xf>
    <xf numFmtId="4" fontId="3" fillId="0" borderId="0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Border="1" applyAlignment="1">
      <alignment horizontal="center" vertical="top"/>
    </xf>
    <xf numFmtId="0" fontId="3" fillId="0" borderId="1" xfId="0" applyFont="1" applyBorder="1" applyAlignment="1">
      <alignment vertical="center" wrapText="1"/>
    </xf>
    <xf numFmtId="0" fontId="2" fillId="0" borderId="2" xfId="0" applyFont="1" applyBorder="1" applyAlignment="1"/>
    <xf numFmtId="0" fontId="18" fillId="0" borderId="0" xfId="0" applyFont="1" applyBorder="1" applyAlignment="1">
      <alignment vertical="top" wrapText="1"/>
    </xf>
    <xf numFmtId="0" fontId="2" fillId="0" borderId="0" xfId="0" applyFont="1" applyBorder="1"/>
    <xf numFmtId="0" fontId="2" fillId="0" borderId="0" xfId="0" applyFont="1" applyBorder="1" applyAlignment="1"/>
    <xf numFmtId="0" fontId="21" fillId="0" borderId="0" xfId="0" applyFont="1"/>
    <xf numFmtId="0" fontId="22" fillId="0" borderId="0" xfId="0" applyFont="1"/>
    <xf numFmtId="4" fontId="21" fillId="0" borderId="0" xfId="0" applyNumberFormat="1" applyFont="1"/>
    <xf numFmtId="4" fontId="4" fillId="0" borderId="3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20" fillId="0" borderId="4" xfId="0" applyFont="1" applyBorder="1" applyAlignment="1">
      <alignment vertical="center" wrapText="1"/>
    </xf>
    <xf numFmtId="0" fontId="20" fillId="0" borderId="5" xfId="0" applyFont="1" applyBorder="1" applyAlignment="1">
      <alignment vertical="center" wrapText="1"/>
    </xf>
    <xf numFmtId="0" fontId="20" fillId="0" borderId="6" xfId="0" applyFont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17" fillId="0" borderId="0" xfId="0" applyFont="1" applyAlignment="1">
      <alignment horizontal="center" vertical="top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quotePrefix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quotePrefix="1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14" fillId="0" borderId="0" xfId="0" applyFont="1" applyAlignment="1">
      <alignment horizontal="center" vertical="top" wrapText="1"/>
    </xf>
    <xf numFmtId="0" fontId="3" fillId="0" borderId="0" xfId="0" applyFont="1" applyAlignment="1">
      <alignment horizontal="left" vertical="center" wrapText="1"/>
    </xf>
    <xf numFmtId="0" fontId="14" fillId="0" borderId="2" xfId="0" applyFont="1" applyBorder="1" applyAlignment="1">
      <alignment horizontal="center" vertical="top" wrapText="1"/>
    </xf>
    <xf numFmtId="4" fontId="9" fillId="0" borderId="1" xfId="0" applyNumberFormat="1" applyFont="1" applyBorder="1" applyAlignment="1">
      <alignment horizont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left" vertical="top" wrapText="1"/>
    </xf>
    <xf numFmtId="0" fontId="16" fillId="0" borderId="5" xfId="0" applyFont="1" applyBorder="1" applyAlignment="1">
      <alignment horizontal="left" vertical="top" wrapText="1"/>
    </xf>
    <xf numFmtId="0" fontId="16" fillId="0" borderId="6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4" fontId="3" fillId="0" borderId="7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8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left" vertical="top" wrapText="1"/>
    </xf>
    <xf numFmtId="0" fontId="15" fillId="0" borderId="5" xfId="0" applyFont="1" applyBorder="1" applyAlignment="1">
      <alignment horizontal="left" vertical="top" wrapText="1"/>
    </xf>
    <xf numFmtId="0" fontId="15" fillId="0" borderId="6" xfId="0" applyFont="1" applyBorder="1" applyAlignment="1">
      <alignment horizontal="left" vertical="top" wrapText="1"/>
    </xf>
    <xf numFmtId="0" fontId="2" fillId="0" borderId="0" xfId="0" applyFont="1" applyAlignment="1">
      <alignment vertical="center" wrapText="1"/>
    </xf>
    <xf numFmtId="0" fontId="18" fillId="0" borderId="5" xfId="0" applyFont="1" applyBorder="1" applyAlignment="1">
      <alignment horizontal="center" wrapText="1"/>
    </xf>
    <xf numFmtId="0" fontId="8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3" fillId="0" borderId="1" xfId="0" quotePrefix="1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4" fillId="0" borderId="3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right" wrapText="1"/>
    </xf>
    <xf numFmtId="0" fontId="10" fillId="0" borderId="1" xfId="0" applyFont="1" applyBorder="1" applyAlignment="1">
      <alignment horizontal="left" vertical="top" wrapText="1"/>
    </xf>
    <xf numFmtId="0" fontId="19" fillId="0" borderId="1" xfId="0" applyFont="1" applyBorder="1" applyAlignment="1">
      <alignment horizontal="left" vertical="top" wrapText="1"/>
    </xf>
    <xf numFmtId="14" fontId="19" fillId="0" borderId="1" xfId="0" applyNumberFormat="1" applyFont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14" fontId="13" fillId="2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left" vertical="center" wrapText="1"/>
    </xf>
    <xf numFmtId="0" fontId="4" fillId="0" borderId="6" xfId="0" applyNumberFormat="1" applyFont="1" applyBorder="1" applyAlignment="1">
      <alignment horizontal="left" vertical="center" wrapText="1"/>
    </xf>
    <xf numFmtId="0" fontId="8" fillId="0" borderId="0" xfId="0" applyFont="1" applyAlignment="1">
      <alignment horizontal="center" vertical="top"/>
    </xf>
    <xf numFmtId="0" fontId="6" fillId="0" borderId="0" xfId="0" applyFont="1" applyAlignment="1">
      <alignment horizontal="center"/>
    </xf>
    <xf numFmtId="0" fontId="4" fillId="0" borderId="4" xfId="0" applyNumberFormat="1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wrapText="1"/>
    </xf>
    <xf numFmtId="0" fontId="15" fillId="0" borderId="1" xfId="0" applyFont="1" applyBorder="1" applyAlignment="1">
      <alignment horizontal="center" wrapText="1"/>
    </xf>
    <xf numFmtId="0" fontId="3" fillId="0" borderId="4" xfId="0" applyNumberFormat="1" applyFont="1" applyBorder="1" applyAlignment="1">
      <alignment vertical="center" wrapText="1"/>
    </xf>
    <xf numFmtId="0" fontId="3" fillId="0" borderId="5" xfId="0" applyNumberFormat="1" applyFont="1" applyBorder="1" applyAlignment="1">
      <alignment vertical="center" wrapText="1"/>
    </xf>
    <xf numFmtId="0" fontId="3" fillId="0" borderId="6" xfId="0" applyNumberFormat="1" applyFont="1" applyBorder="1" applyAlignment="1">
      <alignment vertical="center" wrapText="1"/>
    </xf>
    <xf numFmtId="0" fontId="20" fillId="2" borderId="4" xfId="0" applyFont="1" applyFill="1" applyBorder="1" applyAlignment="1">
      <alignment vertical="center" wrapText="1"/>
    </xf>
    <xf numFmtId="0" fontId="20" fillId="2" borderId="5" xfId="0" applyFont="1" applyFill="1" applyBorder="1" applyAlignment="1">
      <alignment vertical="center" wrapText="1"/>
    </xf>
    <xf numFmtId="0" fontId="20" fillId="2" borderId="6" xfId="0" applyFont="1" applyFill="1" applyBorder="1" applyAlignment="1">
      <alignment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181" fontId="3" fillId="0" borderId="3" xfId="0" applyNumberFormat="1" applyFont="1" applyBorder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wrapText="1"/>
    </xf>
    <xf numFmtId="0" fontId="9" fillId="0" borderId="0" xfId="0" applyFont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vertical="top" wrapText="1"/>
    </xf>
    <xf numFmtId="0" fontId="3" fillId="0" borderId="5" xfId="0" applyNumberFormat="1" applyFont="1" applyBorder="1" applyAlignment="1">
      <alignment horizontal="left" vertical="center" wrapText="1"/>
    </xf>
    <xf numFmtId="0" fontId="3" fillId="0" borderId="6" xfId="0" applyNumberFormat="1" applyFont="1" applyBorder="1" applyAlignment="1">
      <alignment horizontal="left" vertical="center" wrapText="1"/>
    </xf>
    <xf numFmtId="3" fontId="3" fillId="2" borderId="4" xfId="0" applyNumberFormat="1" applyFont="1" applyFill="1" applyBorder="1" applyAlignment="1">
      <alignment horizontal="center" vertical="center" wrapText="1"/>
    </xf>
    <xf numFmtId="3" fontId="3" fillId="2" borderId="5" xfId="0" applyNumberFormat="1" applyFont="1" applyFill="1" applyBorder="1" applyAlignment="1">
      <alignment horizontal="center" vertical="center" wrapText="1"/>
    </xf>
    <xf numFmtId="3" fontId="3" fillId="2" borderId="6" xfId="0" applyNumberFormat="1" applyFont="1" applyFill="1" applyBorder="1" applyAlignment="1">
      <alignment horizontal="center" vertical="center" wrapText="1"/>
    </xf>
    <xf numFmtId="181" fontId="3" fillId="2" borderId="3" xfId="0" applyNumberFormat="1" applyFont="1" applyFill="1" applyBorder="1" applyAlignment="1">
      <alignment horizontal="center" vertical="center" wrapText="1"/>
    </xf>
    <xf numFmtId="181" fontId="3" fillId="0" borderId="3" xfId="0" applyNumberFormat="1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12"/>
  <sheetViews>
    <sheetView tabSelected="1" view="pageBreakPreview" zoomScaleNormal="100" zoomScaleSheetLayoutView="100" workbookViewId="0">
      <selection activeCell="S126" sqref="S126"/>
    </sheetView>
  </sheetViews>
  <sheetFormatPr defaultRowHeight="12.75" x14ac:dyDescent="0.2"/>
  <cols>
    <col min="1" max="19" width="2.85546875" style="1" customWidth="1"/>
    <col min="20" max="20" width="3.7109375" style="1" customWidth="1"/>
    <col min="21" max="23" width="2.85546875" style="1" customWidth="1"/>
    <col min="24" max="24" width="3.7109375" style="1" customWidth="1"/>
    <col min="25" max="25" width="4" style="1" customWidth="1"/>
    <col min="26" max="54" width="2.85546875" style="1" customWidth="1"/>
    <col min="55" max="55" width="3.5703125" style="1" customWidth="1"/>
    <col min="56" max="65" width="2.85546875" style="1" customWidth="1"/>
    <col min="66" max="70" width="3" style="1" customWidth="1"/>
    <col min="71" max="71" width="21" style="1" customWidth="1"/>
    <col min="72" max="72" width="20.42578125" style="1" customWidth="1"/>
    <col min="73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16" t="s">
        <v>22</v>
      </c>
      <c r="AP1" s="116"/>
      <c r="AQ1" s="116"/>
      <c r="AR1" s="116"/>
      <c r="AS1" s="116"/>
      <c r="AT1" s="116"/>
      <c r="AU1" s="116"/>
      <c r="AV1" s="116"/>
      <c r="AW1" s="116"/>
      <c r="AX1" s="116"/>
      <c r="AY1" s="116"/>
      <c r="AZ1" s="116"/>
      <c r="BA1" s="116"/>
      <c r="BB1" s="116"/>
      <c r="BC1" s="116"/>
      <c r="BD1" s="116"/>
      <c r="BE1" s="116"/>
      <c r="BF1" s="116"/>
      <c r="BG1" s="116"/>
      <c r="BH1" s="116"/>
      <c r="BI1" s="116"/>
      <c r="BJ1" s="116"/>
      <c r="BK1" s="116"/>
      <c r="BL1" s="116"/>
    </row>
    <row r="2" spans="1:77" ht="15.95" customHeight="1" x14ac:dyDescent="0.2">
      <c r="AO2" s="117" t="s">
        <v>0</v>
      </c>
      <c r="AP2" s="117"/>
      <c r="AQ2" s="117"/>
      <c r="AR2" s="117"/>
      <c r="AS2" s="117"/>
      <c r="AT2" s="117"/>
      <c r="AU2" s="117"/>
      <c r="AV2" s="117"/>
      <c r="AW2" s="117"/>
      <c r="AX2" s="117"/>
      <c r="AY2" s="117"/>
      <c r="AZ2" s="117"/>
      <c r="BA2" s="117"/>
      <c r="BB2" s="117"/>
      <c r="BC2" s="117"/>
      <c r="BD2" s="117"/>
      <c r="BE2" s="117"/>
      <c r="BF2" s="117"/>
      <c r="BG2" s="117"/>
      <c r="BH2" s="117"/>
      <c r="BI2" s="117"/>
      <c r="BJ2" s="117"/>
      <c r="BK2" s="117"/>
      <c r="BL2" s="117"/>
    </row>
    <row r="3" spans="1:77" ht="15" customHeight="1" x14ac:dyDescent="0.2">
      <c r="AO3" s="121" t="s">
        <v>74</v>
      </c>
      <c r="AP3" s="121"/>
      <c r="AQ3" s="121"/>
      <c r="AR3" s="121"/>
      <c r="AS3" s="121"/>
      <c r="AT3" s="121"/>
      <c r="AU3" s="121"/>
      <c r="AV3" s="121"/>
      <c r="AW3" s="121"/>
      <c r="AX3" s="121"/>
      <c r="AY3" s="121"/>
      <c r="AZ3" s="121"/>
      <c r="BA3" s="121"/>
      <c r="BB3" s="121"/>
      <c r="BC3" s="121"/>
      <c r="BD3" s="121"/>
      <c r="BE3" s="121"/>
      <c r="BF3" s="121"/>
      <c r="BG3" s="121"/>
      <c r="BH3" s="121"/>
      <c r="BI3" s="121"/>
      <c r="BJ3" s="121"/>
      <c r="BK3" s="121"/>
      <c r="BL3" s="121"/>
    </row>
    <row r="4" spans="1:77" ht="32.1" customHeight="1" x14ac:dyDescent="0.25">
      <c r="AO4" s="111" t="s">
        <v>69</v>
      </c>
      <c r="AP4" s="111"/>
      <c r="AQ4" s="111"/>
      <c r="AR4" s="111"/>
      <c r="AS4" s="111"/>
      <c r="AT4" s="111"/>
      <c r="AU4" s="111"/>
      <c r="AV4" s="111"/>
      <c r="AW4" s="111"/>
      <c r="AX4" s="111"/>
      <c r="AY4" s="111"/>
      <c r="AZ4" s="111"/>
      <c r="BA4" s="111"/>
      <c r="BB4" s="111"/>
      <c r="BC4" s="111"/>
      <c r="BD4" s="111"/>
      <c r="BE4" s="111"/>
      <c r="BF4" s="111"/>
      <c r="BG4" s="111"/>
      <c r="BH4" s="111"/>
      <c r="BI4" s="111"/>
      <c r="BJ4" s="111"/>
      <c r="BK4" s="111"/>
      <c r="BL4" s="111"/>
    </row>
    <row r="5" spans="1:77" x14ac:dyDescent="0.2">
      <c r="AO5" s="112" t="s">
        <v>10</v>
      </c>
      <c r="AP5" s="112"/>
      <c r="AQ5" s="112"/>
      <c r="AR5" s="112"/>
      <c r="AS5" s="112"/>
      <c r="AT5" s="112"/>
      <c r="AU5" s="112"/>
      <c r="AV5" s="112"/>
      <c r="AW5" s="112"/>
      <c r="AX5" s="112"/>
      <c r="AY5" s="112"/>
      <c r="AZ5" s="112"/>
      <c r="BA5" s="112"/>
      <c r="BB5" s="112"/>
      <c r="BC5" s="112"/>
      <c r="BD5" s="112"/>
      <c r="BE5" s="112"/>
      <c r="BF5" s="112"/>
      <c r="BG5" s="112"/>
      <c r="BH5" s="112"/>
      <c r="BI5" s="112"/>
      <c r="BJ5" s="112"/>
      <c r="BK5" s="112"/>
      <c r="BL5" s="112"/>
    </row>
    <row r="6" spans="1:77" ht="7.5" customHeight="1" x14ac:dyDescent="0.2">
      <c r="AO6" s="110"/>
      <c r="AP6" s="110"/>
      <c r="AQ6" s="110"/>
      <c r="AR6" s="110"/>
      <c r="AS6" s="110"/>
      <c r="AT6" s="110"/>
      <c r="AU6" s="110"/>
      <c r="AV6" s="110"/>
      <c r="AW6" s="110"/>
      <c r="AX6" s="110"/>
      <c r="AY6" s="110"/>
      <c r="AZ6" s="110"/>
      <c r="BA6" s="110"/>
      <c r="BB6" s="110"/>
      <c r="BC6" s="110"/>
      <c r="BD6" s="110"/>
      <c r="BE6" s="110"/>
      <c r="BF6" s="110"/>
    </row>
    <row r="7" spans="1:77" ht="14.25" customHeight="1" x14ac:dyDescent="0.2">
      <c r="AO7" s="123">
        <v>44951</v>
      </c>
      <c r="AP7" s="122"/>
      <c r="AQ7" s="122"/>
      <c r="AR7" s="122"/>
      <c r="AS7" s="122"/>
      <c r="AT7" s="122"/>
      <c r="AU7" s="122"/>
      <c r="AV7" s="1" t="s">
        <v>48</v>
      </c>
      <c r="AW7" s="122">
        <v>9</v>
      </c>
      <c r="AX7" s="122"/>
      <c r="AY7" s="122"/>
      <c r="AZ7" s="122"/>
      <c r="BA7" s="122"/>
      <c r="BB7" s="122"/>
      <c r="BC7" s="122"/>
      <c r="BD7" s="122"/>
      <c r="BE7" s="122"/>
      <c r="BF7" s="122"/>
    </row>
    <row r="8" spans="1:77" x14ac:dyDescent="0.2">
      <c r="AO8" s="26"/>
      <c r="AP8" s="26"/>
      <c r="AQ8" s="26"/>
      <c r="AR8" s="26"/>
      <c r="AS8" s="26"/>
      <c r="AT8" s="26"/>
      <c r="AU8" s="26"/>
      <c r="AW8" s="12"/>
      <c r="AX8" s="12"/>
      <c r="AY8" s="12"/>
      <c r="AZ8" s="12"/>
      <c r="BA8" s="12"/>
      <c r="BB8" s="12"/>
      <c r="BC8" s="12"/>
      <c r="BD8" s="12"/>
      <c r="BE8" s="12"/>
      <c r="BF8" s="12"/>
    </row>
    <row r="10" spans="1:77" ht="15.75" customHeight="1" x14ac:dyDescent="0.2">
      <c r="A10" s="76" t="s">
        <v>11</v>
      </c>
      <c r="B10" s="76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6"/>
      <c r="BH10" s="76"/>
      <c r="BI10" s="76"/>
      <c r="BJ10" s="76"/>
      <c r="BK10" s="76"/>
      <c r="BL10" s="76"/>
    </row>
    <row r="11" spans="1:77" ht="15.75" customHeight="1" x14ac:dyDescent="0.2">
      <c r="A11" s="76" t="s">
        <v>81</v>
      </c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6"/>
      <c r="BB11" s="76"/>
      <c r="BC11" s="76"/>
      <c r="BD11" s="76"/>
      <c r="BE11" s="76"/>
      <c r="BF11" s="76"/>
      <c r="BG11" s="76"/>
      <c r="BH11" s="76"/>
      <c r="BI11" s="76"/>
      <c r="BJ11" s="76"/>
      <c r="BK11" s="76"/>
      <c r="BL11" s="76"/>
    </row>
    <row r="12" spans="1:77" ht="10.5" customHeight="1" x14ac:dyDescent="0.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</row>
    <row r="13" spans="1:77" customFormat="1" ht="14.25" customHeight="1" x14ac:dyDescent="0.2">
      <c r="A13" s="14" t="s">
        <v>38</v>
      </c>
      <c r="B13" s="80">
        <v>1400000</v>
      </c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23"/>
      <c r="N13" s="79" t="s">
        <v>68</v>
      </c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79"/>
      <c r="AN13" s="79"/>
      <c r="AO13" s="79"/>
      <c r="AP13" s="79"/>
      <c r="AQ13" s="79"/>
      <c r="AR13" s="79"/>
      <c r="AS13" s="79"/>
      <c r="AT13" s="24"/>
      <c r="AU13" s="80" t="s">
        <v>63</v>
      </c>
      <c r="AV13" s="81"/>
      <c r="AW13" s="81"/>
      <c r="AX13" s="81"/>
      <c r="AY13" s="81"/>
      <c r="AZ13" s="81"/>
      <c r="BA13" s="81"/>
      <c r="BB13" s="81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</row>
    <row r="14" spans="1:77" customFormat="1" ht="24" customHeight="1" x14ac:dyDescent="0.2">
      <c r="A14" s="22"/>
      <c r="B14" s="78" t="s">
        <v>41</v>
      </c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39"/>
      <c r="N14" s="77" t="s">
        <v>47</v>
      </c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39"/>
      <c r="AU14" s="78" t="s">
        <v>40</v>
      </c>
      <c r="AV14" s="78"/>
      <c r="AW14" s="78"/>
      <c r="AX14" s="78"/>
      <c r="AY14" s="78"/>
      <c r="AZ14" s="78"/>
      <c r="BA14" s="78"/>
      <c r="BB14" s="78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</row>
    <row r="15" spans="1:77" customFormat="1" x14ac:dyDescent="0.2">
      <c r="BE15" s="18"/>
      <c r="BF15" s="18"/>
      <c r="BG15" s="18"/>
      <c r="BH15" s="18"/>
      <c r="BI15" s="18"/>
      <c r="BJ15" s="18"/>
      <c r="BK15" s="18"/>
      <c r="BL15" s="18"/>
    </row>
    <row r="16" spans="1:77" customFormat="1" ht="15" customHeight="1" x14ac:dyDescent="0.2">
      <c r="A16" s="25" t="s">
        <v>4</v>
      </c>
      <c r="B16" s="80">
        <v>1410000</v>
      </c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23"/>
      <c r="N16" s="79" t="s">
        <v>68</v>
      </c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79"/>
      <c r="AN16" s="79"/>
      <c r="AO16" s="79"/>
      <c r="AP16" s="79"/>
      <c r="AQ16" s="79"/>
      <c r="AR16" s="79"/>
      <c r="AS16" s="79"/>
      <c r="AT16" s="24"/>
      <c r="AU16" s="80" t="s">
        <v>63</v>
      </c>
      <c r="AV16" s="81"/>
      <c r="AW16" s="81"/>
      <c r="AX16" s="81"/>
      <c r="AY16" s="81"/>
      <c r="AZ16" s="81"/>
      <c r="BA16" s="81"/>
      <c r="BB16" s="81"/>
      <c r="BC16" s="15"/>
      <c r="BD16" s="15"/>
      <c r="BE16" s="15"/>
      <c r="BF16" s="15"/>
      <c r="BG16" s="15"/>
      <c r="BH16" s="15"/>
      <c r="BI16" s="15"/>
      <c r="BJ16" s="15"/>
      <c r="BK16" s="15"/>
      <c r="BL16" s="16"/>
      <c r="BM16" s="19"/>
      <c r="BN16" s="19"/>
      <c r="BO16" s="19"/>
      <c r="BP16" s="15"/>
      <c r="BQ16" s="15"/>
      <c r="BR16" s="15"/>
      <c r="BS16" s="15"/>
      <c r="BT16" s="15"/>
      <c r="BU16" s="15"/>
      <c r="BV16" s="15"/>
      <c r="BW16" s="15"/>
    </row>
    <row r="17" spans="1:79" customFormat="1" ht="24" customHeight="1" x14ac:dyDescent="0.2">
      <c r="A17" s="21"/>
      <c r="B17" s="78" t="s">
        <v>41</v>
      </c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39"/>
      <c r="N17" s="77" t="s">
        <v>46</v>
      </c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39"/>
      <c r="AU17" s="78" t="s">
        <v>40</v>
      </c>
      <c r="AV17" s="78"/>
      <c r="AW17" s="78"/>
      <c r="AX17" s="78"/>
      <c r="AY17" s="78"/>
      <c r="AZ17" s="78"/>
      <c r="BA17" s="78"/>
      <c r="BB17" s="78"/>
      <c r="BC17" s="17"/>
      <c r="BD17" s="17"/>
      <c r="BE17" s="17"/>
      <c r="BF17" s="17"/>
      <c r="BG17" s="17"/>
      <c r="BH17" s="17"/>
      <c r="BI17" s="17"/>
      <c r="BJ17" s="17"/>
      <c r="BK17" s="20"/>
      <c r="BL17" s="17"/>
      <c r="BM17" s="19"/>
      <c r="BN17" s="19"/>
      <c r="BO17" s="19"/>
      <c r="BP17" s="17"/>
      <c r="BQ17" s="17"/>
      <c r="BR17" s="17"/>
      <c r="BS17" s="17"/>
      <c r="BT17" s="17"/>
      <c r="BU17" s="17"/>
      <c r="BV17" s="17"/>
      <c r="BW17" s="17"/>
    </row>
    <row r="18" spans="1:79" customFormat="1" x14ac:dyDescent="0.2"/>
    <row r="19" spans="1:79" customFormat="1" ht="42.75" customHeight="1" x14ac:dyDescent="0.2">
      <c r="A19" s="14" t="s">
        <v>39</v>
      </c>
      <c r="B19" s="82">
        <v>1417461</v>
      </c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38"/>
      <c r="N19" s="82" t="s">
        <v>66</v>
      </c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37"/>
      <c r="AA19" s="82" t="s">
        <v>67</v>
      </c>
      <c r="AB19" s="83"/>
      <c r="AC19" s="83"/>
      <c r="AD19" s="83"/>
      <c r="AE19" s="83"/>
      <c r="AF19" s="83"/>
      <c r="AG19" s="83"/>
      <c r="AH19" s="83"/>
      <c r="AI19" s="83"/>
      <c r="AJ19" s="37"/>
      <c r="AK19" s="83" t="s">
        <v>65</v>
      </c>
      <c r="AL19" s="83"/>
      <c r="AM19" s="83"/>
      <c r="AN19" s="83"/>
      <c r="AO19" s="83"/>
      <c r="AP19" s="83"/>
      <c r="AQ19" s="83"/>
      <c r="AR19" s="83"/>
      <c r="AS19" s="83"/>
      <c r="AT19" s="83"/>
      <c r="AU19" s="83"/>
      <c r="AV19" s="83"/>
      <c r="AW19" s="83"/>
      <c r="AX19" s="83"/>
      <c r="AY19" s="83"/>
      <c r="AZ19" s="83"/>
      <c r="BA19" s="83"/>
      <c r="BB19" s="83"/>
      <c r="BC19" s="83"/>
      <c r="BD19" s="15"/>
      <c r="BE19" s="82" t="s">
        <v>64</v>
      </c>
      <c r="BF19" s="83"/>
      <c r="BG19" s="83"/>
      <c r="BH19" s="83"/>
      <c r="BI19" s="83"/>
      <c r="BJ19" s="83"/>
      <c r="BK19" s="83"/>
      <c r="BL19" s="83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</row>
    <row r="20" spans="1:79" customFormat="1" ht="25.5" customHeight="1" x14ac:dyDescent="0.2">
      <c r="B20" s="84" t="s">
        <v>41</v>
      </c>
      <c r="C20" s="84"/>
      <c r="D20" s="84"/>
      <c r="E20" s="84"/>
      <c r="F20" s="84"/>
      <c r="G20" s="84"/>
      <c r="H20" s="84"/>
      <c r="I20" s="84"/>
      <c r="J20" s="84"/>
      <c r="K20" s="84"/>
      <c r="L20" s="84"/>
      <c r="N20" s="84" t="s">
        <v>42</v>
      </c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17"/>
      <c r="AA20" s="86" t="s">
        <v>43</v>
      </c>
      <c r="AB20" s="86"/>
      <c r="AC20" s="86"/>
      <c r="AD20" s="86"/>
      <c r="AE20" s="86"/>
      <c r="AF20" s="86"/>
      <c r="AG20" s="86"/>
      <c r="AH20" s="86"/>
      <c r="AI20" s="86"/>
      <c r="AJ20" s="17"/>
      <c r="AK20" s="93" t="s">
        <v>44</v>
      </c>
      <c r="AL20" s="93"/>
      <c r="AM20" s="93"/>
      <c r="AN20" s="93"/>
      <c r="AO20" s="93"/>
      <c r="AP20" s="93"/>
      <c r="AQ20" s="93"/>
      <c r="AR20" s="93"/>
      <c r="AS20" s="93"/>
      <c r="AT20" s="93"/>
      <c r="AU20" s="93"/>
      <c r="AV20" s="93"/>
      <c r="AW20" s="93"/>
      <c r="AX20" s="93"/>
      <c r="AY20" s="93"/>
      <c r="AZ20" s="93"/>
      <c r="BA20" s="93"/>
      <c r="BB20" s="93"/>
      <c r="BC20" s="93"/>
      <c r="BD20" s="17"/>
      <c r="BE20" s="84" t="s">
        <v>45</v>
      </c>
      <c r="BF20" s="84"/>
      <c r="BG20" s="84"/>
      <c r="BH20" s="84"/>
      <c r="BI20" s="84"/>
      <c r="BJ20" s="84"/>
      <c r="BK20" s="84"/>
      <c r="BL20" s="84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</row>
    <row r="21" spans="1:79" ht="6.75" customHeight="1" x14ac:dyDescent="0.2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</row>
    <row r="22" spans="1:79" ht="24.95" customHeight="1" x14ac:dyDescent="0.25">
      <c r="A22" s="113" t="s">
        <v>36</v>
      </c>
      <c r="B22" s="113"/>
      <c r="C22" s="113"/>
      <c r="D22" s="113"/>
      <c r="E22" s="113"/>
      <c r="F22" s="113"/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87">
        <f>AS22+I23</f>
        <v>67800000</v>
      </c>
      <c r="V22" s="87"/>
      <c r="W22" s="87"/>
      <c r="X22" s="87"/>
      <c r="Y22" s="87"/>
      <c r="Z22" s="87"/>
      <c r="AA22" s="87"/>
      <c r="AB22" s="87"/>
      <c r="AC22" s="87"/>
      <c r="AD22" s="87"/>
      <c r="AE22" s="118" t="s">
        <v>37</v>
      </c>
      <c r="AF22" s="118"/>
      <c r="AG22" s="118"/>
      <c r="AH22" s="118"/>
      <c r="AI22" s="118"/>
      <c r="AJ22" s="118"/>
      <c r="AK22" s="118"/>
      <c r="AL22" s="118"/>
      <c r="AM22" s="118"/>
      <c r="AN22" s="118"/>
      <c r="AO22" s="118"/>
      <c r="AP22" s="118"/>
      <c r="AQ22" s="118"/>
      <c r="AR22" s="118"/>
      <c r="AS22" s="87">
        <f>AC49</f>
        <v>30300000</v>
      </c>
      <c r="AT22" s="87"/>
      <c r="AU22" s="87"/>
      <c r="AV22" s="87"/>
      <c r="AW22" s="87"/>
      <c r="AX22" s="87"/>
      <c r="AY22" s="87"/>
      <c r="AZ22" s="87"/>
      <c r="BA22" s="87"/>
      <c r="BB22" s="87"/>
      <c r="BC22" s="87"/>
      <c r="BD22" s="85" t="s">
        <v>13</v>
      </c>
      <c r="BE22" s="85"/>
      <c r="BF22" s="85"/>
      <c r="BG22" s="85"/>
      <c r="BH22" s="85"/>
      <c r="BI22" s="85"/>
      <c r="BJ22" s="85"/>
      <c r="BK22" s="85"/>
      <c r="BL22" s="85"/>
    </row>
    <row r="23" spans="1:79" ht="24.95" customHeight="1" x14ac:dyDescent="0.25">
      <c r="A23" s="85" t="s">
        <v>12</v>
      </c>
      <c r="B23" s="85"/>
      <c r="C23" s="85"/>
      <c r="D23" s="85"/>
      <c r="E23" s="85"/>
      <c r="F23" s="85"/>
      <c r="G23" s="85"/>
      <c r="H23" s="85"/>
      <c r="I23" s="87">
        <f>AK49</f>
        <v>37500000</v>
      </c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5" t="s">
        <v>14</v>
      </c>
      <c r="U23" s="85"/>
      <c r="V23" s="85"/>
      <c r="W23" s="85"/>
      <c r="X23" s="8"/>
      <c r="Y23" s="8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9"/>
      <c r="AO23" s="9"/>
      <c r="AP23" s="9"/>
      <c r="AQ23" s="9"/>
      <c r="AR23" s="9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9"/>
      <c r="BE23" s="9"/>
      <c r="BF23" s="9"/>
      <c r="BG23" s="9"/>
      <c r="BH23" s="9"/>
      <c r="BI23" s="9"/>
      <c r="BJ23" s="5"/>
      <c r="BK23" s="5"/>
      <c r="BL23" s="5"/>
    </row>
    <row r="24" spans="1:79" ht="12.75" customHeight="1" x14ac:dyDescent="0.2">
      <c r="A24" s="4"/>
      <c r="B24" s="4"/>
      <c r="C24" s="4"/>
      <c r="D24" s="4"/>
      <c r="E24" s="4"/>
      <c r="F24" s="4"/>
      <c r="G24" s="4"/>
      <c r="H24" s="4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4"/>
      <c r="U24" s="4"/>
      <c r="V24" s="4"/>
      <c r="W24" s="4"/>
      <c r="X24" s="8"/>
      <c r="Y24" s="8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9"/>
      <c r="AO24" s="9"/>
      <c r="AP24" s="9"/>
      <c r="AQ24" s="9"/>
      <c r="AR24" s="9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9"/>
      <c r="BE24" s="9"/>
      <c r="BF24" s="9"/>
      <c r="BG24" s="9"/>
      <c r="BH24" s="9"/>
      <c r="BI24" s="9"/>
      <c r="BJ24" s="5"/>
      <c r="BK24" s="5"/>
      <c r="BL24" s="5"/>
    </row>
    <row r="25" spans="1:79" ht="15.75" customHeight="1" x14ac:dyDescent="0.2">
      <c r="A25" s="117" t="s">
        <v>24</v>
      </c>
      <c r="B25" s="117"/>
      <c r="C25" s="117"/>
      <c r="D25" s="117"/>
      <c r="E25" s="117"/>
      <c r="F25" s="117"/>
      <c r="G25" s="117"/>
      <c r="H25" s="117"/>
      <c r="I25" s="117"/>
      <c r="J25" s="117"/>
      <c r="K25" s="117"/>
      <c r="L25" s="117"/>
      <c r="M25" s="117"/>
      <c r="N25" s="117"/>
      <c r="O25" s="117"/>
      <c r="P25" s="117"/>
      <c r="Q25" s="117"/>
      <c r="R25" s="117"/>
      <c r="S25" s="117"/>
      <c r="T25" s="117"/>
      <c r="U25" s="117"/>
      <c r="V25" s="117"/>
      <c r="W25" s="117"/>
      <c r="X25" s="117"/>
      <c r="Y25" s="117"/>
      <c r="Z25" s="117"/>
      <c r="AA25" s="117"/>
      <c r="AB25" s="117"/>
      <c r="AC25" s="117"/>
      <c r="AD25" s="117"/>
      <c r="AE25" s="117"/>
      <c r="AF25" s="117"/>
      <c r="AG25" s="117"/>
      <c r="AH25" s="117"/>
      <c r="AI25" s="117"/>
      <c r="AJ25" s="117"/>
      <c r="AK25" s="117"/>
      <c r="AL25" s="117"/>
      <c r="AM25" s="117"/>
      <c r="AN25" s="117"/>
      <c r="AO25" s="117"/>
      <c r="AP25" s="117"/>
      <c r="AQ25" s="117"/>
      <c r="AR25" s="117"/>
      <c r="AS25" s="117"/>
      <c r="AT25" s="117"/>
      <c r="AU25" s="117"/>
      <c r="AV25" s="117"/>
      <c r="AW25" s="117"/>
      <c r="AX25" s="117"/>
      <c r="AY25" s="117"/>
      <c r="AZ25" s="117"/>
      <c r="BA25" s="117"/>
      <c r="BB25" s="117"/>
      <c r="BC25" s="117"/>
      <c r="BD25" s="117"/>
      <c r="BE25" s="117"/>
      <c r="BF25" s="117"/>
      <c r="BG25" s="117"/>
      <c r="BH25" s="117"/>
      <c r="BI25" s="117"/>
      <c r="BJ25" s="117"/>
      <c r="BK25" s="117"/>
      <c r="BL25" s="117"/>
    </row>
    <row r="26" spans="1:79" ht="80.25" customHeight="1" x14ac:dyDescent="0.2">
      <c r="A26" s="114" t="s">
        <v>107</v>
      </c>
      <c r="B26" s="115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15"/>
      <c r="AG26" s="115"/>
      <c r="AH26" s="115"/>
      <c r="AI26" s="115"/>
      <c r="AJ26" s="115"/>
      <c r="AK26" s="115"/>
      <c r="AL26" s="115"/>
      <c r="AM26" s="115"/>
      <c r="AN26" s="115"/>
      <c r="AO26" s="115"/>
      <c r="AP26" s="115"/>
      <c r="AQ26" s="115"/>
      <c r="AR26" s="115"/>
      <c r="AS26" s="115"/>
      <c r="AT26" s="115"/>
      <c r="AU26" s="115"/>
      <c r="AV26" s="115"/>
      <c r="AW26" s="115"/>
      <c r="AX26" s="115"/>
      <c r="AY26" s="115"/>
      <c r="AZ26" s="115"/>
      <c r="BA26" s="115"/>
      <c r="BB26" s="115"/>
      <c r="BC26" s="115"/>
      <c r="BD26" s="115"/>
      <c r="BE26" s="115"/>
      <c r="BF26" s="115"/>
      <c r="BG26" s="115"/>
      <c r="BH26" s="115"/>
      <c r="BI26" s="115"/>
      <c r="BJ26" s="115"/>
      <c r="BK26" s="115"/>
      <c r="BL26" s="115"/>
    </row>
    <row r="27" spans="1:79" ht="12.75" customHeight="1" x14ac:dyDescent="0.2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</row>
    <row r="28" spans="1:79" ht="27.75" customHeight="1" x14ac:dyDescent="0.2">
      <c r="A28" s="85" t="s">
        <v>23</v>
      </c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</row>
    <row r="29" spans="1:79" ht="22.5" customHeight="1" x14ac:dyDescent="0.2">
      <c r="A29" s="58" t="s">
        <v>18</v>
      </c>
      <c r="B29" s="58"/>
      <c r="C29" s="58"/>
      <c r="D29" s="58"/>
      <c r="E29" s="58"/>
      <c r="F29" s="58"/>
      <c r="G29" s="54" t="s">
        <v>27</v>
      </c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5"/>
      <c r="AL29" s="55"/>
      <c r="AM29" s="55"/>
      <c r="AN29" s="55"/>
      <c r="AO29" s="55"/>
      <c r="AP29" s="55"/>
      <c r="AQ29" s="55"/>
      <c r="AR29" s="55"/>
      <c r="AS29" s="55"/>
      <c r="AT29" s="55"/>
      <c r="AU29" s="55"/>
      <c r="AV29" s="55"/>
      <c r="AW29" s="55"/>
      <c r="AX29" s="55"/>
      <c r="AY29" s="55"/>
      <c r="AZ29" s="55"/>
      <c r="BA29" s="55"/>
      <c r="BB29" s="55"/>
      <c r="BC29" s="55"/>
      <c r="BD29" s="55"/>
      <c r="BE29" s="55"/>
      <c r="BF29" s="55"/>
      <c r="BG29" s="55"/>
      <c r="BH29" s="55"/>
      <c r="BI29" s="55"/>
      <c r="BJ29" s="55"/>
      <c r="BK29" s="55"/>
      <c r="BL29" s="56"/>
    </row>
    <row r="30" spans="1:79" ht="18" customHeight="1" x14ac:dyDescent="0.2">
      <c r="A30" s="58">
        <v>1</v>
      </c>
      <c r="B30" s="58"/>
      <c r="C30" s="58"/>
      <c r="D30" s="58"/>
      <c r="E30" s="58"/>
      <c r="F30" s="58"/>
      <c r="G30" s="54">
        <v>2</v>
      </c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55"/>
      <c r="AK30" s="55"/>
      <c r="AL30" s="55"/>
      <c r="AM30" s="55"/>
      <c r="AN30" s="55"/>
      <c r="AO30" s="55"/>
      <c r="AP30" s="55"/>
      <c r="AQ30" s="55"/>
      <c r="AR30" s="55"/>
      <c r="AS30" s="55"/>
      <c r="AT30" s="55"/>
      <c r="AU30" s="55"/>
      <c r="AV30" s="55"/>
      <c r="AW30" s="55"/>
      <c r="AX30" s="55"/>
      <c r="AY30" s="55"/>
      <c r="AZ30" s="55"/>
      <c r="BA30" s="55"/>
      <c r="BB30" s="55"/>
      <c r="BC30" s="55"/>
      <c r="BD30" s="55"/>
      <c r="BE30" s="55"/>
      <c r="BF30" s="55"/>
      <c r="BG30" s="55"/>
      <c r="BH30" s="55"/>
      <c r="BI30" s="55"/>
      <c r="BJ30" s="55"/>
      <c r="BK30" s="55"/>
      <c r="BL30" s="56"/>
    </row>
    <row r="31" spans="1:79" ht="18" customHeight="1" x14ac:dyDescent="0.2">
      <c r="A31" s="58">
        <v>1</v>
      </c>
      <c r="B31" s="58"/>
      <c r="C31" s="58"/>
      <c r="D31" s="58"/>
      <c r="E31" s="58"/>
      <c r="F31" s="58"/>
      <c r="G31" s="59" t="s">
        <v>49</v>
      </c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  <c r="AT31" s="60"/>
      <c r="AU31" s="60"/>
      <c r="AV31" s="60"/>
      <c r="AW31" s="60"/>
      <c r="AX31" s="60"/>
      <c r="AY31" s="60"/>
      <c r="AZ31" s="60"/>
      <c r="BA31" s="60"/>
      <c r="BB31" s="60"/>
      <c r="BC31" s="60"/>
      <c r="BD31" s="60"/>
      <c r="BE31" s="60"/>
      <c r="BF31" s="60"/>
      <c r="BG31" s="60"/>
      <c r="BH31" s="60"/>
      <c r="BI31" s="60"/>
      <c r="BJ31" s="60"/>
      <c r="BK31" s="60"/>
      <c r="BL31" s="61"/>
      <c r="CA31" s="1" t="s">
        <v>35</v>
      </c>
    </row>
    <row r="32" spans="1:79" ht="12.75" customHeight="1" x14ac:dyDescent="0.2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</row>
    <row r="33" spans="1:79" ht="20.25" customHeight="1" x14ac:dyDescent="0.2">
      <c r="A33" s="85" t="s">
        <v>25</v>
      </c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85"/>
      <c r="AD33" s="85"/>
      <c r="AE33" s="85"/>
      <c r="AF33" s="85"/>
      <c r="AG33" s="85"/>
      <c r="AH33" s="85"/>
      <c r="AI33" s="85"/>
      <c r="AJ33" s="85"/>
      <c r="AK33" s="85"/>
      <c r="AL33" s="85"/>
      <c r="AM33" s="85"/>
      <c r="AN33" s="85"/>
      <c r="AO33" s="85"/>
      <c r="AP33" s="85"/>
      <c r="AQ33" s="85"/>
      <c r="AR33" s="85"/>
      <c r="AS33" s="85"/>
      <c r="AT33" s="85"/>
      <c r="AU33" s="85"/>
      <c r="AV33" s="85"/>
      <c r="AW33" s="85"/>
      <c r="AX33" s="85"/>
      <c r="AY33" s="85"/>
      <c r="AZ33" s="85"/>
      <c r="BA33" s="85"/>
      <c r="BB33" s="85"/>
      <c r="BC33" s="85"/>
      <c r="BD33" s="85"/>
      <c r="BE33" s="85"/>
      <c r="BF33" s="85"/>
      <c r="BG33" s="85"/>
      <c r="BH33" s="85"/>
      <c r="BI33" s="85"/>
      <c r="BJ33" s="85"/>
      <c r="BK33" s="85"/>
      <c r="BL33" s="85"/>
    </row>
    <row r="34" spans="1:79" ht="23.25" customHeight="1" x14ac:dyDescent="0.25">
      <c r="A34" s="100" t="s">
        <v>60</v>
      </c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100"/>
      <c r="AG34" s="100"/>
      <c r="AH34" s="100"/>
      <c r="AI34" s="100"/>
      <c r="AJ34" s="100"/>
      <c r="AK34" s="100"/>
      <c r="AL34" s="100"/>
      <c r="AM34" s="100"/>
      <c r="AN34" s="100"/>
      <c r="AO34" s="100"/>
      <c r="AP34" s="100"/>
      <c r="AQ34" s="100"/>
      <c r="AR34" s="100"/>
      <c r="AS34" s="100"/>
      <c r="AT34" s="100"/>
      <c r="AU34" s="100"/>
      <c r="AV34" s="100"/>
      <c r="AW34" s="100"/>
      <c r="AX34" s="100"/>
      <c r="AY34" s="100"/>
      <c r="AZ34" s="100"/>
      <c r="BA34" s="100"/>
      <c r="BB34" s="100"/>
      <c r="BC34" s="100"/>
      <c r="BD34" s="100"/>
      <c r="BE34" s="100"/>
      <c r="BF34" s="100"/>
      <c r="BG34" s="100"/>
      <c r="BH34" s="100"/>
      <c r="BI34" s="100"/>
      <c r="BJ34" s="100"/>
      <c r="BK34" s="100"/>
      <c r="BL34" s="100"/>
    </row>
    <row r="35" spans="1:79" ht="12.75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</row>
    <row r="36" spans="1:79" ht="15.75" customHeight="1" x14ac:dyDescent="0.2">
      <c r="A36" s="85" t="s">
        <v>26</v>
      </c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85"/>
      <c r="AH36" s="85"/>
      <c r="AI36" s="85"/>
      <c r="AJ36" s="85"/>
      <c r="AK36" s="85"/>
      <c r="AL36" s="85"/>
      <c r="AM36" s="85"/>
      <c r="AN36" s="85"/>
      <c r="AO36" s="85"/>
      <c r="AP36" s="85"/>
      <c r="AQ36" s="85"/>
      <c r="AR36" s="85"/>
      <c r="AS36" s="85"/>
      <c r="AT36" s="85"/>
      <c r="AU36" s="85"/>
      <c r="AV36" s="85"/>
      <c r="AW36" s="85"/>
      <c r="AX36" s="85"/>
      <c r="AY36" s="85"/>
      <c r="AZ36" s="85"/>
      <c r="BA36" s="85"/>
      <c r="BB36" s="85"/>
      <c r="BC36" s="85"/>
      <c r="BD36" s="85"/>
      <c r="BE36" s="85"/>
      <c r="BF36" s="85"/>
      <c r="BG36" s="85"/>
      <c r="BH36" s="85"/>
      <c r="BI36" s="85"/>
      <c r="BJ36" s="85"/>
      <c r="BK36" s="85"/>
      <c r="BL36" s="85"/>
    </row>
    <row r="37" spans="1:79" ht="20.25" customHeight="1" x14ac:dyDescent="0.2">
      <c r="A37" s="58" t="s">
        <v>18</v>
      </c>
      <c r="B37" s="58"/>
      <c r="C37" s="58"/>
      <c r="D37" s="58"/>
      <c r="E37" s="58"/>
      <c r="F37" s="58"/>
      <c r="G37" s="54" t="s">
        <v>15</v>
      </c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5"/>
      <c r="AO37" s="55"/>
      <c r="AP37" s="55"/>
      <c r="AQ37" s="55"/>
      <c r="AR37" s="55"/>
      <c r="AS37" s="55"/>
      <c r="AT37" s="55"/>
      <c r="AU37" s="55"/>
      <c r="AV37" s="55"/>
      <c r="AW37" s="55"/>
      <c r="AX37" s="55"/>
      <c r="AY37" s="55"/>
      <c r="AZ37" s="55"/>
      <c r="BA37" s="55"/>
      <c r="BB37" s="55"/>
      <c r="BC37" s="55"/>
      <c r="BD37" s="55"/>
      <c r="BE37" s="55"/>
      <c r="BF37" s="55"/>
      <c r="BG37" s="55"/>
      <c r="BH37" s="55"/>
      <c r="BI37" s="55"/>
      <c r="BJ37" s="55"/>
      <c r="BK37" s="55"/>
      <c r="BL37" s="56"/>
    </row>
    <row r="38" spans="1:79" ht="18" customHeight="1" x14ac:dyDescent="0.2">
      <c r="A38" s="58">
        <v>1</v>
      </c>
      <c r="B38" s="58"/>
      <c r="C38" s="58"/>
      <c r="D38" s="58"/>
      <c r="E38" s="58"/>
      <c r="F38" s="58"/>
      <c r="G38" s="54">
        <v>2</v>
      </c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5"/>
      <c r="AP38" s="55"/>
      <c r="AQ38" s="55"/>
      <c r="AR38" s="55"/>
      <c r="AS38" s="55"/>
      <c r="AT38" s="55"/>
      <c r="AU38" s="55"/>
      <c r="AV38" s="55"/>
      <c r="AW38" s="55"/>
      <c r="AX38" s="55"/>
      <c r="AY38" s="55"/>
      <c r="AZ38" s="55"/>
      <c r="BA38" s="55"/>
      <c r="BB38" s="55"/>
      <c r="BC38" s="55"/>
      <c r="BD38" s="55"/>
      <c r="BE38" s="55"/>
      <c r="BF38" s="55"/>
      <c r="BG38" s="55"/>
      <c r="BH38" s="55"/>
      <c r="BI38" s="55"/>
      <c r="BJ38" s="55"/>
      <c r="BK38" s="55"/>
      <c r="BL38" s="56"/>
    </row>
    <row r="39" spans="1:79" ht="18" customHeight="1" x14ac:dyDescent="0.2">
      <c r="A39" s="58">
        <v>1</v>
      </c>
      <c r="B39" s="58"/>
      <c r="C39" s="58"/>
      <c r="D39" s="58"/>
      <c r="E39" s="58"/>
      <c r="F39" s="58"/>
      <c r="G39" s="107" t="s">
        <v>105</v>
      </c>
      <c r="H39" s="108"/>
      <c r="I39" s="108"/>
      <c r="J39" s="108"/>
      <c r="K39" s="108"/>
      <c r="L39" s="108"/>
      <c r="M39" s="108"/>
      <c r="N39" s="108"/>
      <c r="O39" s="108"/>
      <c r="P39" s="108"/>
      <c r="Q39" s="108"/>
      <c r="R39" s="108"/>
      <c r="S39" s="108"/>
      <c r="T39" s="108"/>
      <c r="U39" s="108"/>
      <c r="V39" s="108"/>
      <c r="W39" s="108"/>
      <c r="X39" s="108"/>
      <c r="Y39" s="108"/>
      <c r="Z39" s="108"/>
      <c r="AA39" s="108"/>
      <c r="AB39" s="108"/>
      <c r="AC39" s="108"/>
      <c r="AD39" s="108"/>
      <c r="AE39" s="108"/>
      <c r="AF39" s="108"/>
      <c r="AG39" s="108"/>
      <c r="AH39" s="108"/>
      <c r="AI39" s="108"/>
      <c r="AJ39" s="108"/>
      <c r="AK39" s="108"/>
      <c r="AL39" s="108"/>
      <c r="AM39" s="108"/>
      <c r="AN39" s="108"/>
      <c r="AO39" s="108"/>
      <c r="AP39" s="108"/>
      <c r="AQ39" s="108"/>
      <c r="AR39" s="108"/>
      <c r="AS39" s="108"/>
      <c r="AT39" s="108"/>
      <c r="AU39" s="108"/>
      <c r="AV39" s="108"/>
      <c r="AW39" s="108"/>
      <c r="AX39" s="108"/>
      <c r="AY39" s="108"/>
      <c r="AZ39" s="108"/>
      <c r="BA39" s="108"/>
      <c r="BB39" s="108"/>
      <c r="BC39" s="108"/>
      <c r="BD39" s="108"/>
      <c r="BE39" s="108"/>
      <c r="BF39" s="108"/>
      <c r="BG39" s="108"/>
      <c r="BH39" s="108"/>
      <c r="BI39" s="108"/>
      <c r="BJ39" s="108"/>
      <c r="BK39" s="108"/>
      <c r="BL39" s="109"/>
      <c r="CA39" s="1" t="s">
        <v>6</v>
      </c>
    </row>
    <row r="40" spans="1:79" ht="18" customHeight="1" x14ac:dyDescent="0.2">
      <c r="A40" s="58">
        <v>2</v>
      </c>
      <c r="B40" s="58"/>
      <c r="C40" s="58"/>
      <c r="D40" s="58"/>
      <c r="E40" s="58"/>
      <c r="F40" s="58"/>
      <c r="G40" s="107" t="s">
        <v>95</v>
      </c>
      <c r="H40" s="108"/>
      <c r="I40" s="108"/>
      <c r="J40" s="108"/>
      <c r="K40" s="108"/>
      <c r="L40" s="108"/>
      <c r="M40" s="108"/>
      <c r="N40" s="108"/>
      <c r="O40" s="108"/>
      <c r="P40" s="108"/>
      <c r="Q40" s="108"/>
      <c r="R40" s="108"/>
      <c r="S40" s="108"/>
      <c r="T40" s="108"/>
      <c r="U40" s="108"/>
      <c r="V40" s="108"/>
      <c r="W40" s="108"/>
      <c r="X40" s="108"/>
      <c r="Y40" s="108"/>
      <c r="Z40" s="108"/>
      <c r="AA40" s="108"/>
      <c r="AB40" s="108"/>
      <c r="AC40" s="108"/>
      <c r="AD40" s="108"/>
      <c r="AE40" s="108"/>
      <c r="AF40" s="108"/>
      <c r="AG40" s="108"/>
      <c r="AH40" s="108"/>
      <c r="AI40" s="108"/>
      <c r="AJ40" s="108"/>
      <c r="AK40" s="108"/>
      <c r="AL40" s="108"/>
      <c r="AM40" s="108"/>
      <c r="AN40" s="108"/>
      <c r="AO40" s="108"/>
      <c r="AP40" s="108"/>
      <c r="AQ40" s="108"/>
      <c r="AR40" s="108"/>
      <c r="AS40" s="108"/>
      <c r="AT40" s="108"/>
      <c r="AU40" s="108"/>
      <c r="AV40" s="108"/>
      <c r="AW40" s="108"/>
      <c r="AX40" s="108"/>
      <c r="AY40" s="108"/>
      <c r="AZ40" s="108"/>
      <c r="BA40" s="108"/>
      <c r="BB40" s="108"/>
      <c r="BC40" s="108"/>
      <c r="BD40" s="108"/>
      <c r="BE40" s="108"/>
      <c r="BF40" s="108"/>
      <c r="BG40" s="108"/>
      <c r="BH40" s="108"/>
      <c r="BI40" s="108"/>
      <c r="BJ40" s="108"/>
      <c r="BK40" s="108"/>
      <c r="BL40" s="109"/>
    </row>
    <row r="41" spans="1:79" ht="15.75" x14ac:dyDescent="0.2">
      <c r="A41" s="30"/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</row>
    <row r="42" spans="1:79" ht="15.75" customHeight="1" x14ac:dyDescent="0.2">
      <c r="A42" s="85" t="s">
        <v>28</v>
      </c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  <c r="AC42" s="85"/>
      <c r="AD42" s="85"/>
      <c r="AE42" s="85"/>
      <c r="AF42" s="85"/>
      <c r="AG42" s="85"/>
      <c r="AH42" s="85"/>
      <c r="AI42" s="85"/>
      <c r="AJ42" s="85"/>
      <c r="AK42" s="85"/>
      <c r="AL42" s="85"/>
      <c r="AM42" s="85"/>
      <c r="AN42" s="85"/>
      <c r="AO42" s="85"/>
      <c r="AP42" s="85"/>
      <c r="AQ42" s="85"/>
      <c r="AR42" s="85"/>
      <c r="AS42" s="85"/>
      <c r="AT42" s="85"/>
      <c r="AU42" s="85"/>
      <c r="AV42" s="85"/>
      <c r="AW42" s="85"/>
      <c r="AX42" s="85"/>
      <c r="AY42" s="85"/>
      <c r="AZ42" s="85"/>
      <c r="BA42" s="27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</row>
    <row r="43" spans="1:79" ht="15" customHeight="1" x14ac:dyDescent="0.25">
      <c r="A43" s="40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120" t="s">
        <v>73</v>
      </c>
      <c r="AT43" s="120"/>
      <c r="AU43" s="120"/>
      <c r="AV43" s="120"/>
      <c r="AW43" s="120"/>
      <c r="AX43" s="120"/>
      <c r="AY43" s="120"/>
      <c r="AZ43" s="120"/>
      <c r="BA43" s="31"/>
      <c r="BB43" s="31"/>
      <c r="BC43" s="31"/>
      <c r="BD43" s="31"/>
      <c r="BE43" s="31"/>
      <c r="BF43" s="31"/>
      <c r="BG43" s="31"/>
      <c r="BH43" s="31"/>
      <c r="BI43" s="27"/>
      <c r="BJ43" s="27"/>
      <c r="BK43" s="27"/>
      <c r="BL43" s="27"/>
    </row>
    <row r="44" spans="1:79" ht="15.95" customHeight="1" x14ac:dyDescent="0.25">
      <c r="A44" s="58" t="s">
        <v>18</v>
      </c>
      <c r="B44" s="58"/>
      <c r="C44" s="58"/>
      <c r="D44" s="101" t="s">
        <v>16</v>
      </c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B44" s="103"/>
      <c r="AC44" s="58" t="s">
        <v>19</v>
      </c>
      <c r="AD44" s="58"/>
      <c r="AE44" s="58"/>
      <c r="AF44" s="58"/>
      <c r="AG44" s="58"/>
      <c r="AH44" s="58"/>
      <c r="AI44" s="58"/>
      <c r="AJ44" s="58"/>
      <c r="AK44" s="58" t="s">
        <v>20</v>
      </c>
      <c r="AL44" s="58"/>
      <c r="AM44" s="58"/>
      <c r="AN44" s="58"/>
      <c r="AO44" s="58"/>
      <c r="AP44" s="58"/>
      <c r="AQ44" s="58"/>
      <c r="AR44" s="58"/>
      <c r="AS44" s="58" t="s">
        <v>17</v>
      </c>
      <c r="AT44" s="58"/>
      <c r="AU44" s="58"/>
      <c r="AV44" s="58"/>
      <c r="AW44" s="58"/>
      <c r="AX44" s="58"/>
      <c r="AY44" s="58"/>
      <c r="AZ44" s="58"/>
      <c r="BA44" s="29"/>
      <c r="BB44" s="29"/>
      <c r="BC44" s="29"/>
      <c r="BD44" s="29"/>
      <c r="BE44" s="29"/>
      <c r="BF44" s="29"/>
      <c r="BG44" s="29"/>
      <c r="BH44" s="29"/>
      <c r="BI44" s="32"/>
      <c r="BJ44" s="32"/>
      <c r="BK44" s="32"/>
      <c r="BL44" s="32"/>
    </row>
    <row r="45" spans="1:79" ht="29.1" customHeight="1" x14ac:dyDescent="0.25">
      <c r="A45" s="58"/>
      <c r="B45" s="58"/>
      <c r="C45" s="58"/>
      <c r="D45" s="104"/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  <c r="P45" s="105"/>
      <c r="Q45" s="105"/>
      <c r="R45" s="105"/>
      <c r="S45" s="105"/>
      <c r="T45" s="105"/>
      <c r="U45" s="105"/>
      <c r="V45" s="105"/>
      <c r="W45" s="105"/>
      <c r="X45" s="105"/>
      <c r="Y45" s="105"/>
      <c r="Z45" s="105"/>
      <c r="AA45" s="105"/>
      <c r="AB45" s="106"/>
      <c r="AC45" s="58"/>
      <c r="AD45" s="58"/>
      <c r="AE45" s="58"/>
      <c r="AF45" s="58"/>
      <c r="AG45" s="58"/>
      <c r="AH45" s="58"/>
      <c r="AI45" s="58"/>
      <c r="AJ45" s="58"/>
      <c r="AK45" s="58"/>
      <c r="AL45" s="58"/>
      <c r="AM45" s="58"/>
      <c r="AN45" s="58"/>
      <c r="AO45" s="58"/>
      <c r="AP45" s="58"/>
      <c r="AQ45" s="58"/>
      <c r="AR45" s="58"/>
      <c r="AS45" s="58"/>
      <c r="AT45" s="58"/>
      <c r="AU45" s="58"/>
      <c r="AV45" s="58"/>
      <c r="AW45" s="58"/>
      <c r="AX45" s="58"/>
      <c r="AY45" s="58"/>
      <c r="AZ45" s="58"/>
      <c r="BA45" s="29"/>
      <c r="BB45" s="29"/>
      <c r="BC45" s="29"/>
      <c r="BD45" s="29"/>
      <c r="BE45" s="29"/>
      <c r="BF45" s="29"/>
      <c r="BG45" s="29"/>
      <c r="BH45" s="29"/>
      <c r="BI45" s="32"/>
      <c r="BJ45" s="32"/>
      <c r="BK45" s="32"/>
      <c r="BL45" s="32"/>
    </row>
    <row r="46" spans="1:79" ht="18" customHeight="1" x14ac:dyDescent="0.25">
      <c r="A46" s="58">
        <v>1</v>
      </c>
      <c r="B46" s="58"/>
      <c r="C46" s="58"/>
      <c r="D46" s="54">
        <v>2</v>
      </c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6"/>
      <c r="AC46" s="58">
        <v>3</v>
      </c>
      <c r="AD46" s="58"/>
      <c r="AE46" s="58"/>
      <c r="AF46" s="58"/>
      <c r="AG46" s="58"/>
      <c r="AH46" s="58"/>
      <c r="AI46" s="58"/>
      <c r="AJ46" s="58"/>
      <c r="AK46" s="58">
        <v>4</v>
      </c>
      <c r="AL46" s="58"/>
      <c r="AM46" s="58"/>
      <c r="AN46" s="58"/>
      <c r="AO46" s="58"/>
      <c r="AP46" s="58"/>
      <c r="AQ46" s="58"/>
      <c r="AR46" s="58"/>
      <c r="AS46" s="58">
        <v>5</v>
      </c>
      <c r="AT46" s="58"/>
      <c r="AU46" s="58"/>
      <c r="AV46" s="58"/>
      <c r="AW46" s="58"/>
      <c r="AX46" s="58"/>
      <c r="AY46" s="58"/>
      <c r="AZ46" s="58"/>
      <c r="BA46" s="29"/>
      <c r="BB46" s="29"/>
      <c r="BC46" s="29"/>
      <c r="BD46" s="29"/>
      <c r="BE46" s="29"/>
      <c r="BF46" s="29"/>
      <c r="BG46" s="29"/>
      <c r="BH46" s="29"/>
      <c r="BI46" s="32"/>
      <c r="BJ46" s="32"/>
      <c r="BK46" s="32"/>
      <c r="BL46" s="32"/>
    </row>
    <row r="47" spans="1:79" ht="26.25" customHeight="1" x14ac:dyDescent="0.25">
      <c r="A47" s="58">
        <v>1</v>
      </c>
      <c r="B47" s="58"/>
      <c r="C47" s="58"/>
      <c r="D47" s="59" t="s">
        <v>106</v>
      </c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1"/>
      <c r="AC47" s="52">
        <f>AO65</f>
        <v>30300000</v>
      </c>
      <c r="AD47" s="52"/>
      <c r="AE47" s="52"/>
      <c r="AF47" s="52"/>
      <c r="AG47" s="52"/>
      <c r="AH47" s="52"/>
      <c r="AI47" s="52"/>
      <c r="AJ47" s="52"/>
      <c r="AK47" s="52"/>
      <c r="AL47" s="52"/>
      <c r="AM47" s="52"/>
      <c r="AN47" s="52"/>
      <c r="AO47" s="52"/>
      <c r="AP47" s="52"/>
      <c r="AQ47" s="52"/>
      <c r="AR47" s="52"/>
      <c r="AS47" s="52">
        <f>AC47+AK47</f>
        <v>30300000</v>
      </c>
      <c r="AT47" s="52"/>
      <c r="AU47" s="52"/>
      <c r="AV47" s="52"/>
      <c r="AW47" s="52"/>
      <c r="AX47" s="52"/>
      <c r="AY47" s="52"/>
      <c r="AZ47" s="52"/>
      <c r="BA47" s="34"/>
      <c r="BB47" s="34"/>
      <c r="BC47" s="34"/>
      <c r="BD47" s="34"/>
      <c r="BE47" s="34"/>
      <c r="BF47" s="34"/>
      <c r="BG47" s="34"/>
      <c r="BH47" s="34"/>
      <c r="BI47" s="32"/>
      <c r="BJ47" s="32"/>
      <c r="BK47" s="32"/>
      <c r="BL47" s="32"/>
      <c r="CA47" s="1" t="s">
        <v>7</v>
      </c>
    </row>
    <row r="48" spans="1:79" ht="39.75" customHeight="1" x14ac:dyDescent="0.25">
      <c r="A48" s="58">
        <v>2</v>
      </c>
      <c r="B48" s="58"/>
      <c r="C48" s="58"/>
      <c r="D48" s="59" t="s">
        <v>96</v>
      </c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1"/>
      <c r="AC48" s="52"/>
      <c r="AD48" s="52"/>
      <c r="AE48" s="52"/>
      <c r="AF48" s="52"/>
      <c r="AG48" s="52"/>
      <c r="AH48" s="52"/>
      <c r="AI48" s="52"/>
      <c r="AJ48" s="52"/>
      <c r="AK48" s="52">
        <f>AW82</f>
        <v>37500000</v>
      </c>
      <c r="AL48" s="52"/>
      <c r="AM48" s="52"/>
      <c r="AN48" s="52"/>
      <c r="AO48" s="52"/>
      <c r="AP48" s="52"/>
      <c r="AQ48" s="52"/>
      <c r="AR48" s="52"/>
      <c r="AS48" s="52">
        <f>AC48+AK48</f>
        <v>37500000</v>
      </c>
      <c r="AT48" s="52"/>
      <c r="AU48" s="52"/>
      <c r="AV48" s="52"/>
      <c r="AW48" s="52"/>
      <c r="AX48" s="52"/>
      <c r="AY48" s="52"/>
      <c r="AZ48" s="52"/>
      <c r="BA48" s="34"/>
      <c r="BB48" s="34"/>
      <c r="BC48" s="34"/>
      <c r="BD48" s="34"/>
      <c r="BE48" s="34"/>
      <c r="BF48" s="34"/>
      <c r="BG48" s="34"/>
      <c r="BH48" s="34"/>
      <c r="BI48" s="32"/>
      <c r="BJ48" s="32"/>
      <c r="BK48" s="32"/>
      <c r="BL48" s="32"/>
    </row>
    <row r="49" spans="1:79" s="2" customFormat="1" ht="18" customHeight="1" x14ac:dyDescent="0.25">
      <c r="A49" s="89"/>
      <c r="B49" s="89"/>
      <c r="C49" s="89"/>
      <c r="D49" s="90" t="s">
        <v>50</v>
      </c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2"/>
      <c r="AC49" s="48">
        <f>AC47</f>
        <v>30300000</v>
      </c>
      <c r="AD49" s="48"/>
      <c r="AE49" s="48"/>
      <c r="AF49" s="48"/>
      <c r="AG49" s="48"/>
      <c r="AH49" s="48"/>
      <c r="AI49" s="48"/>
      <c r="AJ49" s="48"/>
      <c r="AK49" s="48">
        <f>SUM(AK47:AR48)</f>
        <v>37500000</v>
      </c>
      <c r="AL49" s="48"/>
      <c r="AM49" s="48"/>
      <c r="AN49" s="48"/>
      <c r="AO49" s="48"/>
      <c r="AP49" s="48"/>
      <c r="AQ49" s="48"/>
      <c r="AR49" s="48"/>
      <c r="AS49" s="48">
        <f>AC49+AK49</f>
        <v>67800000</v>
      </c>
      <c r="AT49" s="48"/>
      <c r="AU49" s="48"/>
      <c r="AV49" s="48"/>
      <c r="AW49" s="48"/>
      <c r="AX49" s="48"/>
      <c r="AY49" s="48"/>
      <c r="AZ49" s="48"/>
      <c r="BA49" s="35"/>
      <c r="BB49" s="35"/>
      <c r="BC49" s="35"/>
      <c r="BD49" s="35"/>
      <c r="BE49" s="35"/>
      <c r="BF49" s="35"/>
      <c r="BG49" s="35"/>
      <c r="BH49" s="35"/>
      <c r="BI49" s="33"/>
      <c r="BJ49" s="33"/>
      <c r="BK49" s="33"/>
      <c r="BL49" s="33"/>
    </row>
    <row r="50" spans="1:79" ht="16.5" customHeight="1" x14ac:dyDescent="0.25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  <c r="AN50" s="32"/>
      <c r="AO50" s="32"/>
      <c r="AP50" s="32"/>
      <c r="AQ50" s="32"/>
      <c r="AR50" s="32"/>
      <c r="AS50" s="32"/>
      <c r="AT50" s="32"/>
      <c r="AU50" s="32"/>
      <c r="AV50" s="32"/>
      <c r="AW50" s="32"/>
      <c r="AX50" s="32"/>
      <c r="AY50" s="32"/>
      <c r="AZ50" s="32"/>
      <c r="BA50" s="32"/>
      <c r="BB50" s="32"/>
      <c r="BC50" s="32"/>
      <c r="BD50" s="32"/>
      <c r="BE50" s="32"/>
      <c r="BF50" s="32"/>
      <c r="BG50" s="32"/>
      <c r="BH50" s="32"/>
      <c r="BI50" s="32"/>
      <c r="BJ50" s="32"/>
      <c r="BK50" s="32"/>
      <c r="BL50" s="32"/>
    </row>
    <row r="51" spans="1:79" ht="15.75" customHeight="1" x14ac:dyDescent="0.2">
      <c r="A51" s="117" t="s">
        <v>29</v>
      </c>
      <c r="B51" s="117"/>
      <c r="C51" s="117"/>
      <c r="D51" s="117"/>
      <c r="E51" s="117"/>
      <c r="F51" s="117"/>
      <c r="G51" s="117"/>
      <c r="H51" s="117"/>
      <c r="I51" s="117"/>
      <c r="J51" s="117"/>
      <c r="K51" s="117"/>
      <c r="L51" s="117"/>
      <c r="M51" s="117"/>
      <c r="N51" s="117"/>
      <c r="O51" s="117"/>
      <c r="P51" s="117"/>
      <c r="Q51" s="117"/>
      <c r="R51" s="117"/>
      <c r="S51" s="117"/>
      <c r="T51" s="117"/>
      <c r="U51" s="117"/>
      <c r="V51" s="117"/>
      <c r="W51" s="117"/>
      <c r="X51" s="117"/>
      <c r="Y51" s="117"/>
      <c r="Z51" s="117"/>
      <c r="AA51" s="117"/>
      <c r="AB51" s="117"/>
      <c r="AC51" s="117"/>
      <c r="AD51" s="117"/>
      <c r="AE51" s="117"/>
      <c r="AF51" s="117"/>
      <c r="AG51" s="117"/>
      <c r="AH51" s="117"/>
      <c r="AI51" s="117"/>
      <c r="AJ51" s="117"/>
      <c r="AK51" s="117"/>
      <c r="AL51" s="117"/>
      <c r="AM51" s="117"/>
      <c r="AN51" s="117"/>
      <c r="AO51" s="117"/>
      <c r="AP51" s="117"/>
      <c r="AQ51" s="117"/>
      <c r="AR51" s="117"/>
      <c r="AS51" s="117"/>
      <c r="AT51" s="117"/>
      <c r="AU51" s="117"/>
      <c r="AV51" s="117"/>
      <c r="AW51" s="117"/>
      <c r="AX51" s="117"/>
      <c r="AY51" s="117"/>
      <c r="AZ51" s="117"/>
      <c r="BA51" s="117"/>
      <c r="BB51" s="117"/>
      <c r="BC51" s="117"/>
      <c r="BD51" s="117"/>
      <c r="BE51" s="117"/>
      <c r="BF51" s="117"/>
      <c r="BG51" s="117"/>
      <c r="BH51" s="117"/>
      <c r="BI51" s="117"/>
      <c r="BJ51" s="117"/>
      <c r="BK51" s="117"/>
      <c r="BL51" s="117"/>
    </row>
    <row r="52" spans="1:79" ht="15" customHeight="1" x14ac:dyDescent="0.25">
      <c r="A52" s="40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120" t="s">
        <v>73</v>
      </c>
      <c r="AS52" s="120"/>
      <c r="AT52" s="120"/>
      <c r="AU52" s="120"/>
      <c r="AV52" s="120"/>
      <c r="AW52" s="120"/>
      <c r="AX52" s="120"/>
      <c r="AY52" s="120"/>
      <c r="AZ52" s="27"/>
      <c r="BA52" s="27"/>
      <c r="BB52" s="27"/>
      <c r="BC52" s="27"/>
      <c r="BD52" s="27"/>
      <c r="BE52" s="27"/>
      <c r="BF52" s="27"/>
      <c r="BG52" s="27"/>
      <c r="BH52" s="27"/>
      <c r="BI52" s="27"/>
      <c r="BJ52" s="27"/>
      <c r="BK52" s="27"/>
      <c r="BL52" s="27"/>
    </row>
    <row r="53" spans="1:79" ht="15.95" customHeight="1" x14ac:dyDescent="0.25">
      <c r="A53" s="58" t="s">
        <v>18</v>
      </c>
      <c r="B53" s="58"/>
      <c r="C53" s="58"/>
      <c r="D53" s="101" t="s">
        <v>21</v>
      </c>
      <c r="E53" s="102"/>
      <c r="F53" s="102"/>
      <c r="G53" s="102"/>
      <c r="H53" s="102"/>
      <c r="I53" s="102"/>
      <c r="J53" s="102"/>
      <c r="K53" s="102"/>
      <c r="L53" s="102"/>
      <c r="M53" s="102"/>
      <c r="N53" s="102"/>
      <c r="O53" s="102"/>
      <c r="P53" s="102"/>
      <c r="Q53" s="102"/>
      <c r="R53" s="102"/>
      <c r="S53" s="102"/>
      <c r="T53" s="102"/>
      <c r="U53" s="102"/>
      <c r="V53" s="102"/>
      <c r="W53" s="102"/>
      <c r="X53" s="102"/>
      <c r="Y53" s="102"/>
      <c r="Z53" s="102"/>
      <c r="AA53" s="103"/>
      <c r="AB53" s="58" t="s">
        <v>19</v>
      </c>
      <c r="AC53" s="58"/>
      <c r="AD53" s="58"/>
      <c r="AE53" s="58"/>
      <c r="AF53" s="58"/>
      <c r="AG53" s="58"/>
      <c r="AH53" s="58"/>
      <c r="AI53" s="58"/>
      <c r="AJ53" s="58" t="s">
        <v>20</v>
      </c>
      <c r="AK53" s="58"/>
      <c r="AL53" s="58"/>
      <c r="AM53" s="58"/>
      <c r="AN53" s="58"/>
      <c r="AO53" s="58"/>
      <c r="AP53" s="58"/>
      <c r="AQ53" s="58"/>
      <c r="AR53" s="58" t="s">
        <v>17</v>
      </c>
      <c r="AS53" s="58"/>
      <c r="AT53" s="58"/>
      <c r="AU53" s="58"/>
      <c r="AV53" s="58"/>
      <c r="AW53" s="58"/>
      <c r="AX53" s="58"/>
      <c r="AY53" s="58"/>
      <c r="AZ53" s="32"/>
      <c r="BA53" s="32"/>
      <c r="BB53" s="32"/>
      <c r="BC53" s="32"/>
      <c r="BD53" s="32"/>
      <c r="BE53" s="32"/>
      <c r="BF53" s="32"/>
      <c r="BG53" s="32"/>
      <c r="BH53" s="32"/>
      <c r="BI53" s="32"/>
      <c r="BJ53" s="32"/>
      <c r="BK53" s="32"/>
      <c r="BL53" s="32"/>
    </row>
    <row r="54" spans="1:79" ht="29.1" customHeight="1" x14ac:dyDescent="0.25">
      <c r="A54" s="58"/>
      <c r="B54" s="58"/>
      <c r="C54" s="58"/>
      <c r="D54" s="104"/>
      <c r="E54" s="105"/>
      <c r="F54" s="105"/>
      <c r="G54" s="105"/>
      <c r="H54" s="105"/>
      <c r="I54" s="105"/>
      <c r="J54" s="105"/>
      <c r="K54" s="105"/>
      <c r="L54" s="105"/>
      <c r="M54" s="105"/>
      <c r="N54" s="105"/>
      <c r="O54" s="105"/>
      <c r="P54" s="105"/>
      <c r="Q54" s="105"/>
      <c r="R54" s="105"/>
      <c r="S54" s="105"/>
      <c r="T54" s="105"/>
      <c r="U54" s="105"/>
      <c r="V54" s="105"/>
      <c r="W54" s="105"/>
      <c r="X54" s="105"/>
      <c r="Y54" s="105"/>
      <c r="Z54" s="105"/>
      <c r="AA54" s="106"/>
      <c r="AB54" s="58"/>
      <c r="AC54" s="58"/>
      <c r="AD54" s="58"/>
      <c r="AE54" s="58"/>
      <c r="AF54" s="58"/>
      <c r="AG54" s="58"/>
      <c r="AH54" s="58"/>
      <c r="AI54" s="58"/>
      <c r="AJ54" s="58"/>
      <c r="AK54" s="58"/>
      <c r="AL54" s="58"/>
      <c r="AM54" s="58"/>
      <c r="AN54" s="58"/>
      <c r="AO54" s="58"/>
      <c r="AP54" s="58"/>
      <c r="AQ54" s="58"/>
      <c r="AR54" s="58"/>
      <c r="AS54" s="58"/>
      <c r="AT54" s="58"/>
      <c r="AU54" s="58"/>
      <c r="AV54" s="58"/>
      <c r="AW54" s="58"/>
      <c r="AX54" s="58"/>
      <c r="AY54" s="58"/>
      <c r="AZ54" s="32"/>
      <c r="BA54" s="32"/>
      <c r="BB54" s="32"/>
      <c r="BC54" s="32"/>
      <c r="BD54" s="32"/>
      <c r="BE54" s="32"/>
      <c r="BF54" s="32"/>
      <c r="BG54" s="32"/>
      <c r="BH54" s="32"/>
      <c r="BI54" s="32"/>
      <c r="BJ54" s="32"/>
      <c r="BK54" s="32"/>
      <c r="BL54" s="32"/>
    </row>
    <row r="55" spans="1:79" ht="15.75" customHeight="1" x14ac:dyDescent="0.25">
      <c r="A55" s="58">
        <v>1</v>
      </c>
      <c r="B55" s="58"/>
      <c r="C55" s="58"/>
      <c r="D55" s="54">
        <v>2</v>
      </c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6"/>
      <c r="AB55" s="58">
        <v>3</v>
      </c>
      <c r="AC55" s="58"/>
      <c r="AD55" s="58"/>
      <c r="AE55" s="58"/>
      <c r="AF55" s="58"/>
      <c r="AG55" s="58"/>
      <c r="AH55" s="58"/>
      <c r="AI55" s="58"/>
      <c r="AJ55" s="58">
        <v>4</v>
      </c>
      <c r="AK55" s="58"/>
      <c r="AL55" s="58"/>
      <c r="AM55" s="58"/>
      <c r="AN55" s="58"/>
      <c r="AO55" s="58"/>
      <c r="AP55" s="58"/>
      <c r="AQ55" s="58"/>
      <c r="AR55" s="58">
        <v>5</v>
      </c>
      <c r="AS55" s="58"/>
      <c r="AT55" s="58"/>
      <c r="AU55" s="58"/>
      <c r="AV55" s="58"/>
      <c r="AW55" s="58"/>
      <c r="AX55" s="58"/>
      <c r="AY55" s="58"/>
      <c r="AZ55" s="32"/>
      <c r="BA55" s="32"/>
      <c r="BB55" s="32"/>
      <c r="BC55" s="32"/>
      <c r="BD55" s="32"/>
      <c r="BE55" s="32"/>
      <c r="BF55" s="32"/>
      <c r="BG55" s="32"/>
      <c r="BH55" s="32"/>
      <c r="BI55" s="32"/>
      <c r="BJ55" s="32"/>
      <c r="BK55" s="32"/>
      <c r="BL55" s="32"/>
    </row>
    <row r="56" spans="1:79" ht="51.75" customHeight="1" x14ac:dyDescent="0.25">
      <c r="A56" s="58">
        <v>1</v>
      </c>
      <c r="B56" s="58"/>
      <c r="C56" s="58"/>
      <c r="D56" s="59" t="s">
        <v>84</v>
      </c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1"/>
      <c r="AB56" s="97">
        <f>AC49</f>
        <v>30300000</v>
      </c>
      <c r="AC56" s="98"/>
      <c r="AD56" s="98"/>
      <c r="AE56" s="98"/>
      <c r="AF56" s="98"/>
      <c r="AG56" s="98"/>
      <c r="AH56" s="98"/>
      <c r="AI56" s="99"/>
      <c r="AJ56" s="97">
        <f>AK49</f>
        <v>37500000</v>
      </c>
      <c r="AK56" s="98"/>
      <c r="AL56" s="98"/>
      <c r="AM56" s="98"/>
      <c r="AN56" s="98"/>
      <c r="AO56" s="98"/>
      <c r="AP56" s="98"/>
      <c r="AQ56" s="99"/>
      <c r="AR56" s="97">
        <f>AB56+AJ56</f>
        <v>67800000</v>
      </c>
      <c r="AS56" s="98"/>
      <c r="AT56" s="98"/>
      <c r="AU56" s="98"/>
      <c r="AV56" s="98"/>
      <c r="AW56" s="98"/>
      <c r="AX56" s="98"/>
      <c r="AY56" s="99"/>
      <c r="AZ56" s="32"/>
      <c r="BA56" s="32"/>
      <c r="BB56" s="32"/>
      <c r="BC56" s="32"/>
      <c r="BD56" s="32"/>
      <c r="BE56" s="32"/>
      <c r="BF56" s="32"/>
      <c r="BG56" s="32"/>
      <c r="BH56" s="32"/>
      <c r="BI56" s="32"/>
      <c r="BJ56" s="32"/>
      <c r="BK56" s="32"/>
      <c r="BL56" s="32"/>
      <c r="CA56" s="1" t="s">
        <v>8</v>
      </c>
    </row>
    <row r="57" spans="1:79" s="2" customFormat="1" ht="17.25" customHeight="1" x14ac:dyDescent="0.25">
      <c r="A57" s="89"/>
      <c r="B57" s="89"/>
      <c r="C57" s="89"/>
      <c r="D57" s="90" t="s">
        <v>17</v>
      </c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2"/>
      <c r="AB57" s="48">
        <f>AB56</f>
        <v>30300000</v>
      </c>
      <c r="AC57" s="48"/>
      <c r="AD57" s="48"/>
      <c r="AE57" s="48"/>
      <c r="AF57" s="48"/>
      <c r="AG57" s="48"/>
      <c r="AH57" s="48"/>
      <c r="AI57" s="48"/>
      <c r="AJ57" s="48">
        <f>AJ56</f>
        <v>37500000</v>
      </c>
      <c r="AK57" s="48"/>
      <c r="AL57" s="48"/>
      <c r="AM57" s="48"/>
      <c r="AN57" s="48"/>
      <c r="AO57" s="48"/>
      <c r="AP57" s="48"/>
      <c r="AQ57" s="48"/>
      <c r="AR57" s="48">
        <f>AB57+AJ57</f>
        <v>67800000</v>
      </c>
      <c r="AS57" s="48"/>
      <c r="AT57" s="48"/>
      <c r="AU57" s="48"/>
      <c r="AV57" s="48"/>
      <c r="AW57" s="48"/>
      <c r="AX57" s="48"/>
      <c r="AY57" s="48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</row>
    <row r="58" spans="1:79" ht="15.75" x14ac:dyDescent="0.25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/>
      <c r="AN58" s="32"/>
      <c r="AO58" s="32"/>
      <c r="AP58" s="32"/>
      <c r="AQ58" s="32"/>
      <c r="AR58" s="32"/>
      <c r="AS58" s="32"/>
      <c r="AT58" s="32"/>
      <c r="AU58" s="32"/>
      <c r="AV58" s="32"/>
      <c r="AW58" s="32"/>
      <c r="AX58" s="32"/>
      <c r="AY58" s="32"/>
      <c r="AZ58" s="32"/>
      <c r="BA58" s="32"/>
      <c r="BB58" s="32"/>
      <c r="BC58" s="32"/>
      <c r="BD58" s="32"/>
      <c r="BE58" s="32"/>
      <c r="BF58" s="32"/>
      <c r="BG58" s="32"/>
      <c r="BH58" s="32"/>
      <c r="BI58" s="32"/>
      <c r="BJ58" s="32"/>
      <c r="BK58" s="32"/>
      <c r="BL58" s="32"/>
    </row>
    <row r="59" spans="1:79" ht="15.75" customHeight="1" x14ac:dyDescent="0.2">
      <c r="A59" s="85" t="s">
        <v>30</v>
      </c>
      <c r="B59" s="85"/>
      <c r="C59" s="85"/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5"/>
      <c r="AB59" s="85"/>
      <c r="AC59" s="85"/>
      <c r="AD59" s="85"/>
      <c r="AE59" s="85"/>
      <c r="AF59" s="85"/>
      <c r="AG59" s="85"/>
      <c r="AH59" s="85"/>
      <c r="AI59" s="85"/>
      <c r="AJ59" s="85"/>
      <c r="AK59" s="85"/>
      <c r="AL59" s="85"/>
      <c r="AM59" s="85"/>
      <c r="AN59" s="85"/>
      <c r="AO59" s="85"/>
      <c r="AP59" s="85"/>
      <c r="AQ59" s="85"/>
      <c r="AR59" s="85"/>
      <c r="AS59" s="85"/>
      <c r="AT59" s="85"/>
      <c r="AU59" s="85"/>
      <c r="AV59" s="85"/>
      <c r="AW59" s="85"/>
      <c r="AX59" s="85"/>
      <c r="AY59" s="85"/>
      <c r="AZ59" s="85"/>
      <c r="BA59" s="85"/>
      <c r="BB59" s="85"/>
      <c r="BC59" s="85"/>
      <c r="BD59" s="85"/>
      <c r="BE59" s="85"/>
      <c r="BF59" s="85"/>
      <c r="BG59" s="85"/>
      <c r="BH59" s="85"/>
      <c r="BI59" s="85"/>
      <c r="BJ59" s="85"/>
      <c r="BK59" s="85"/>
      <c r="BL59" s="85"/>
    </row>
    <row r="60" spans="1:79" ht="15.75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</row>
    <row r="61" spans="1:79" ht="34.5" customHeight="1" x14ac:dyDescent="0.2">
      <c r="A61" s="58" t="s">
        <v>18</v>
      </c>
      <c r="B61" s="58"/>
      <c r="C61" s="58"/>
      <c r="D61" s="58"/>
      <c r="E61" s="58"/>
      <c r="F61" s="58"/>
      <c r="G61" s="54" t="s">
        <v>31</v>
      </c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6"/>
      <c r="Z61" s="58" t="s">
        <v>2</v>
      </c>
      <c r="AA61" s="58"/>
      <c r="AB61" s="58"/>
      <c r="AC61" s="58"/>
      <c r="AD61" s="58"/>
      <c r="AE61" s="58" t="s">
        <v>1</v>
      </c>
      <c r="AF61" s="58"/>
      <c r="AG61" s="58"/>
      <c r="AH61" s="58"/>
      <c r="AI61" s="58"/>
      <c r="AJ61" s="58"/>
      <c r="AK61" s="58"/>
      <c r="AL61" s="58"/>
      <c r="AM61" s="58"/>
      <c r="AN61" s="58"/>
      <c r="AO61" s="54" t="s">
        <v>19</v>
      </c>
      <c r="AP61" s="55"/>
      <c r="AQ61" s="55"/>
      <c r="AR61" s="55"/>
      <c r="AS61" s="55"/>
      <c r="AT61" s="55"/>
      <c r="AU61" s="55"/>
      <c r="AV61" s="56"/>
      <c r="AW61" s="54" t="s">
        <v>20</v>
      </c>
      <c r="AX61" s="55"/>
      <c r="AY61" s="55"/>
      <c r="AZ61" s="55"/>
      <c r="BA61" s="55"/>
      <c r="BB61" s="55"/>
      <c r="BC61" s="55"/>
      <c r="BD61" s="56"/>
      <c r="BE61" s="54" t="s">
        <v>17</v>
      </c>
      <c r="BF61" s="55"/>
      <c r="BG61" s="55"/>
      <c r="BH61" s="55"/>
      <c r="BI61" s="55"/>
      <c r="BJ61" s="55"/>
      <c r="BK61" s="55"/>
      <c r="BL61" s="56"/>
    </row>
    <row r="62" spans="1:79" ht="15.75" customHeight="1" x14ac:dyDescent="0.2">
      <c r="A62" s="58">
        <v>1</v>
      </c>
      <c r="B62" s="58"/>
      <c r="C62" s="58"/>
      <c r="D62" s="58"/>
      <c r="E62" s="58"/>
      <c r="F62" s="58"/>
      <c r="G62" s="54">
        <v>2</v>
      </c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6"/>
      <c r="Z62" s="58">
        <v>3</v>
      </c>
      <c r="AA62" s="58"/>
      <c r="AB62" s="58"/>
      <c r="AC62" s="58"/>
      <c r="AD62" s="58"/>
      <c r="AE62" s="58">
        <v>4</v>
      </c>
      <c r="AF62" s="58"/>
      <c r="AG62" s="58"/>
      <c r="AH62" s="58"/>
      <c r="AI62" s="58"/>
      <c r="AJ62" s="58"/>
      <c r="AK62" s="58"/>
      <c r="AL62" s="58"/>
      <c r="AM62" s="58"/>
      <c r="AN62" s="58"/>
      <c r="AO62" s="58">
        <v>5</v>
      </c>
      <c r="AP62" s="58"/>
      <c r="AQ62" s="58"/>
      <c r="AR62" s="58"/>
      <c r="AS62" s="58"/>
      <c r="AT62" s="58"/>
      <c r="AU62" s="58"/>
      <c r="AV62" s="58"/>
      <c r="AW62" s="58">
        <v>6</v>
      </c>
      <c r="AX62" s="58"/>
      <c r="AY62" s="58"/>
      <c r="AZ62" s="58"/>
      <c r="BA62" s="58"/>
      <c r="BB62" s="58"/>
      <c r="BC62" s="58"/>
      <c r="BD62" s="58"/>
      <c r="BE62" s="58">
        <v>7</v>
      </c>
      <c r="BF62" s="58"/>
      <c r="BG62" s="58"/>
      <c r="BH62" s="58"/>
      <c r="BI62" s="58"/>
      <c r="BJ62" s="58"/>
      <c r="BK62" s="58"/>
      <c r="BL62" s="58"/>
    </row>
    <row r="63" spans="1:79" ht="23.25" customHeight="1" x14ac:dyDescent="0.2">
      <c r="A63" s="54"/>
      <c r="B63" s="55"/>
      <c r="C63" s="55"/>
      <c r="D63" s="55"/>
      <c r="E63" s="55"/>
      <c r="F63" s="56"/>
      <c r="G63" s="94" t="s">
        <v>105</v>
      </c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  <c r="S63" s="95"/>
      <c r="T63" s="95"/>
      <c r="U63" s="95"/>
      <c r="V63" s="95"/>
      <c r="W63" s="95"/>
      <c r="X63" s="95"/>
      <c r="Y63" s="95"/>
      <c r="Z63" s="95"/>
      <c r="AA63" s="95"/>
      <c r="AB63" s="95"/>
      <c r="AC63" s="95"/>
      <c r="AD63" s="95"/>
      <c r="AE63" s="95"/>
      <c r="AF63" s="95"/>
      <c r="AG63" s="95"/>
      <c r="AH63" s="95"/>
      <c r="AI63" s="95"/>
      <c r="AJ63" s="95"/>
      <c r="AK63" s="95"/>
      <c r="AL63" s="95"/>
      <c r="AM63" s="95"/>
      <c r="AN63" s="95"/>
      <c r="AO63" s="95"/>
      <c r="AP63" s="95"/>
      <c r="AQ63" s="95"/>
      <c r="AR63" s="95"/>
      <c r="AS63" s="95"/>
      <c r="AT63" s="95"/>
      <c r="AU63" s="95"/>
      <c r="AV63" s="96"/>
      <c r="AW63" s="54"/>
      <c r="AX63" s="55"/>
      <c r="AY63" s="55"/>
      <c r="AZ63" s="55"/>
      <c r="BA63" s="55"/>
      <c r="BB63" s="55"/>
      <c r="BC63" s="55"/>
      <c r="BD63" s="56"/>
      <c r="BE63" s="54"/>
      <c r="BF63" s="55"/>
      <c r="BG63" s="55"/>
      <c r="BH63" s="55"/>
      <c r="BI63" s="55"/>
      <c r="BJ63" s="55"/>
      <c r="BK63" s="55"/>
      <c r="BL63" s="56"/>
    </row>
    <row r="64" spans="1:79" s="2" customFormat="1" ht="17.25" customHeight="1" x14ac:dyDescent="0.2">
      <c r="A64" s="89">
        <v>0</v>
      </c>
      <c r="B64" s="89"/>
      <c r="C64" s="89"/>
      <c r="D64" s="89"/>
      <c r="E64" s="89"/>
      <c r="F64" s="89"/>
      <c r="G64" s="72" t="s">
        <v>51</v>
      </c>
      <c r="H64" s="131"/>
      <c r="I64" s="131"/>
      <c r="J64" s="131"/>
      <c r="K64" s="131"/>
      <c r="L64" s="131"/>
      <c r="M64" s="131"/>
      <c r="N64" s="131"/>
      <c r="O64" s="131"/>
      <c r="P64" s="131"/>
      <c r="Q64" s="131"/>
      <c r="R64" s="131"/>
      <c r="S64" s="131"/>
      <c r="T64" s="131"/>
      <c r="U64" s="131"/>
      <c r="V64" s="131"/>
      <c r="W64" s="131"/>
      <c r="X64" s="131"/>
      <c r="Y64" s="132"/>
      <c r="Z64" s="130"/>
      <c r="AA64" s="130"/>
      <c r="AB64" s="130"/>
      <c r="AC64" s="130"/>
      <c r="AD64" s="130"/>
      <c r="AE64" s="119"/>
      <c r="AF64" s="119"/>
      <c r="AG64" s="119"/>
      <c r="AH64" s="119"/>
      <c r="AI64" s="119"/>
      <c r="AJ64" s="119"/>
      <c r="AK64" s="119"/>
      <c r="AL64" s="119"/>
      <c r="AM64" s="119"/>
      <c r="AN64" s="72"/>
      <c r="AO64" s="48"/>
      <c r="AP64" s="48"/>
      <c r="AQ64" s="48"/>
      <c r="AR64" s="48"/>
      <c r="AS64" s="48"/>
      <c r="AT64" s="48"/>
      <c r="AU64" s="48"/>
      <c r="AV64" s="48"/>
      <c r="AW64" s="48"/>
      <c r="AX64" s="48"/>
      <c r="AY64" s="48"/>
      <c r="AZ64" s="48"/>
      <c r="BA64" s="48"/>
      <c r="BB64" s="48"/>
      <c r="BC64" s="48"/>
      <c r="BD64" s="48"/>
      <c r="BE64" s="48"/>
      <c r="BF64" s="48"/>
      <c r="BG64" s="48"/>
      <c r="BH64" s="48"/>
      <c r="BI64" s="48"/>
      <c r="BJ64" s="48"/>
      <c r="BK64" s="48"/>
      <c r="BL64" s="48"/>
      <c r="CA64" s="2" t="s">
        <v>9</v>
      </c>
    </row>
    <row r="65" spans="1:72" ht="39" customHeight="1" x14ac:dyDescent="0.2">
      <c r="A65" s="58">
        <v>0</v>
      </c>
      <c r="B65" s="58"/>
      <c r="C65" s="58"/>
      <c r="D65" s="58"/>
      <c r="E65" s="58"/>
      <c r="F65" s="58"/>
      <c r="G65" s="59" t="s">
        <v>80</v>
      </c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1"/>
      <c r="Z65" s="57" t="s">
        <v>52</v>
      </c>
      <c r="AA65" s="57"/>
      <c r="AB65" s="57"/>
      <c r="AC65" s="57"/>
      <c r="AD65" s="57"/>
      <c r="AE65" s="65" t="s">
        <v>70</v>
      </c>
      <c r="AF65" s="66"/>
      <c r="AG65" s="66"/>
      <c r="AH65" s="66"/>
      <c r="AI65" s="66"/>
      <c r="AJ65" s="66"/>
      <c r="AK65" s="66"/>
      <c r="AL65" s="66"/>
      <c r="AM65" s="66"/>
      <c r="AN65" s="67"/>
      <c r="AO65" s="52">
        <f>AO66+AO67</f>
        <v>30300000</v>
      </c>
      <c r="AP65" s="52"/>
      <c r="AQ65" s="52"/>
      <c r="AR65" s="52"/>
      <c r="AS65" s="52"/>
      <c r="AT65" s="52"/>
      <c r="AU65" s="52"/>
      <c r="AV65" s="52"/>
      <c r="AW65" s="52"/>
      <c r="AX65" s="52"/>
      <c r="AY65" s="52"/>
      <c r="AZ65" s="52"/>
      <c r="BA65" s="52"/>
      <c r="BB65" s="52"/>
      <c r="BC65" s="52"/>
      <c r="BD65" s="52"/>
      <c r="BE65" s="52">
        <f>AO65+AW65</f>
        <v>30300000</v>
      </c>
      <c r="BF65" s="52"/>
      <c r="BG65" s="52"/>
      <c r="BH65" s="52"/>
      <c r="BI65" s="52"/>
      <c r="BJ65" s="52"/>
      <c r="BK65" s="52"/>
      <c r="BL65" s="52"/>
    </row>
    <row r="66" spans="1:72" ht="52.5" customHeight="1" x14ac:dyDescent="0.2">
      <c r="A66" s="58"/>
      <c r="B66" s="58"/>
      <c r="C66" s="58"/>
      <c r="D66" s="58"/>
      <c r="E66" s="58"/>
      <c r="F66" s="58"/>
      <c r="G66" s="71" t="s">
        <v>85</v>
      </c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57" t="s">
        <v>52</v>
      </c>
      <c r="AA66" s="57"/>
      <c r="AB66" s="57"/>
      <c r="AC66" s="57"/>
      <c r="AD66" s="57"/>
      <c r="AE66" s="65" t="s">
        <v>70</v>
      </c>
      <c r="AF66" s="66"/>
      <c r="AG66" s="66"/>
      <c r="AH66" s="66"/>
      <c r="AI66" s="66"/>
      <c r="AJ66" s="66"/>
      <c r="AK66" s="66"/>
      <c r="AL66" s="66"/>
      <c r="AM66" s="66"/>
      <c r="AN66" s="67"/>
      <c r="AO66" s="52">
        <f>30000000</f>
        <v>30000000</v>
      </c>
      <c r="AP66" s="52"/>
      <c r="AQ66" s="52"/>
      <c r="AR66" s="52"/>
      <c r="AS66" s="52"/>
      <c r="AT66" s="52"/>
      <c r="AU66" s="52"/>
      <c r="AV66" s="52"/>
      <c r="AW66" s="52"/>
      <c r="AX66" s="52"/>
      <c r="AY66" s="52"/>
      <c r="AZ66" s="52"/>
      <c r="BA66" s="52"/>
      <c r="BB66" s="52"/>
      <c r="BC66" s="52"/>
      <c r="BD66" s="52"/>
      <c r="BE66" s="52">
        <f>AO66+AW66</f>
        <v>30000000</v>
      </c>
      <c r="BF66" s="52"/>
      <c r="BG66" s="52"/>
      <c r="BH66" s="52"/>
      <c r="BI66" s="52"/>
      <c r="BJ66" s="52"/>
      <c r="BK66" s="52"/>
      <c r="BL66" s="52"/>
    </row>
    <row r="67" spans="1:72" ht="64.5" customHeight="1" x14ac:dyDescent="0.2">
      <c r="A67" s="58"/>
      <c r="B67" s="58"/>
      <c r="C67" s="58"/>
      <c r="D67" s="58"/>
      <c r="E67" s="58"/>
      <c r="F67" s="58"/>
      <c r="G67" s="68" t="s">
        <v>86</v>
      </c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70"/>
      <c r="Z67" s="57" t="s">
        <v>52</v>
      </c>
      <c r="AA67" s="57"/>
      <c r="AB67" s="57"/>
      <c r="AC67" s="57"/>
      <c r="AD67" s="57"/>
      <c r="AE67" s="65" t="s">
        <v>70</v>
      </c>
      <c r="AF67" s="66"/>
      <c r="AG67" s="66"/>
      <c r="AH67" s="66"/>
      <c r="AI67" s="66"/>
      <c r="AJ67" s="66"/>
      <c r="AK67" s="66"/>
      <c r="AL67" s="66"/>
      <c r="AM67" s="66"/>
      <c r="AN67" s="67"/>
      <c r="AO67" s="49">
        <v>300000</v>
      </c>
      <c r="AP67" s="50"/>
      <c r="AQ67" s="50"/>
      <c r="AR67" s="50"/>
      <c r="AS67" s="50"/>
      <c r="AT67" s="50"/>
      <c r="AU67" s="50"/>
      <c r="AV67" s="51"/>
      <c r="AW67" s="52"/>
      <c r="AX67" s="52"/>
      <c r="AY67" s="52"/>
      <c r="AZ67" s="52"/>
      <c r="BA67" s="52"/>
      <c r="BB67" s="52"/>
      <c r="BC67" s="52"/>
      <c r="BD67" s="52"/>
      <c r="BE67" s="52">
        <f>AO67+AW67</f>
        <v>300000</v>
      </c>
      <c r="BF67" s="52"/>
      <c r="BG67" s="52"/>
      <c r="BH67" s="52"/>
      <c r="BI67" s="52"/>
      <c r="BJ67" s="52"/>
      <c r="BK67" s="52"/>
      <c r="BL67" s="52"/>
    </row>
    <row r="68" spans="1:72" s="2" customFormat="1" ht="18" customHeight="1" x14ac:dyDescent="0.2">
      <c r="A68" s="89">
        <v>0</v>
      </c>
      <c r="B68" s="89"/>
      <c r="C68" s="89"/>
      <c r="D68" s="89"/>
      <c r="E68" s="89"/>
      <c r="F68" s="89"/>
      <c r="G68" s="72" t="s">
        <v>53</v>
      </c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73"/>
      <c r="T68" s="73"/>
      <c r="U68" s="73"/>
      <c r="V68" s="73"/>
      <c r="W68" s="73"/>
      <c r="X68" s="73"/>
      <c r="Y68" s="74"/>
      <c r="Z68" s="130"/>
      <c r="AA68" s="130"/>
      <c r="AB68" s="130"/>
      <c r="AC68" s="130"/>
      <c r="AD68" s="130"/>
      <c r="AE68" s="135"/>
      <c r="AF68" s="136"/>
      <c r="AG68" s="136"/>
      <c r="AH68" s="136"/>
      <c r="AI68" s="136"/>
      <c r="AJ68" s="136"/>
      <c r="AK68" s="136"/>
      <c r="AL68" s="136"/>
      <c r="AM68" s="136"/>
      <c r="AN68" s="137"/>
      <c r="AO68" s="48"/>
      <c r="AP68" s="48"/>
      <c r="AQ68" s="48"/>
      <c r="AR68" s="48"/>
      <c r="AS68" s="48"/>
      <c r="AT68" s="48"/>
      <c r="AU68" s="48"/>
      <c r="AV68" s="48"/>
      <c r="AW68" s="48"/>
      <c r="AX68" s="48"/>
      <c r="AY68" s="48"/>
      <c r="AZ68" s="48"/>
      <c r="BA68" s="48"/>
      <c r="BB68" s="48"/>
      <c r="BC68" s="48"/>
      <c r="BD68" s="48"/>
      <c r="BE68" s="48"/>
      <c r="BF68" s="48"/>
      <c r="BG68" s="48"/>
      <c r="BH68" s="48"/>
      <c r="BI68" s="48"/>
      <c r="BJ68" s="48"/>
      <c r="BK68" s="48"/>
      <c r="BL68" s="48"/>
    </row>
    <row r="69" spans="1:72" ht="39.75" customHeight="1" x14ac:dyDescent="0.2">
      <c r="A69" s="58">
        <v>0</v>
      </c>
      <c r="B69" s="58"/>
      <c r="C69" s="58"/>
      <c r="D69" s="58"/>
      <c r="E69" s="58"/>
      <c r="F69" s="58"/>
      <c r="G69" s="140" t="s">
        <v>98</v>
      </c>
      <c r="H69" s="141"/>
      <c r="I69" s="141"/>
      <c r="J69" s="141"/>
      <c r="K69" s="141"/>
      <c r="L69" s="141"/>
      <c r="M69" s="141"/>
      <c r="N69" s="141"/>
      <c r="O69" s="141"/>
      <c r="P69" s="141"/>
      <c r="Q69" s="141"/>
      <c r="R69" s="141"/>
      <c r="S69" s="141"/>
      <c r="T69" s="141"/>
      <c r="U69" s="141"/>
      <c r="V69" s="141"/>
      <c r="W69" s="141"/>
      <c r="X69" s="141"/>
      <c r="Y69" s="142"/>
      <c r="Z69" s="57" t="s">
        <v>54</v>
      </c>
      <c r="AA69" s="57"/>
      <c r="AB69" s="57"/>
      <c r="AC69" s="57"/>
      <c r="AD69" s="57"/>
      <c r="AE69" s="65" t="s">
        <v>87</v>
      </c>
      <c r="AF69" s="66"/>
      <c r="AG69" s="66"/>
      <c r="AH69" s="66"/>
      <c r="AI69" s="66"/>
      <c r="AJ69" s="66"/>
      <c r="AK69" s="66"/>
      <c r="AL69" s="66"/>
      <c r="AM69" s="66"/>
      <c r="AN69" s="67"/>
      <c r="AO69" s="163">
        <v>26.321999999999999</v>
      </c>
      <c r="AP69" s="163"/>
      <c r="AQ69" s="163"/>
      <c r="AR69" s="163"/>
      <c r="AS69" s="163"/>
      <c r="AT69" s="163"/>
      <c r="AU69" s="163"/>
      <c r="AV69" s="163"/>
      <c r="AW69" s="52"/>
      <c r="AX69" s="52"/>
      <c r="AY69" s="52"/>
      <c r="AZ69" s="52"/>
      <c r="BA69" s="52"/>
      <c r="BB69" s="52"/>
      <c r="BC69" s="52"/>
      <c r="BD69" s="52"/>
      <c r="BE69" s="149">
        <f>AO69+AW69</f>
        <v>26.321999999999999</v>
      </c>
      <c r="BF69" s="149"/>
      <c r="BG69" s="149"/>
      <c r="BH69" s="149"/>
      <c r="BI69" s="149"/>
      <c r="BJ69" s="149"/>
      <c r="BK69" s="149"/>
      <c r="BL69" s="149"/>
    </row>
    <row r="70" spans="1:72" ht="33.75" customHeight="1" x14ac:dyDescent="0.2">
      <c r="A70" s="58"/>
      <c r="B70" s="58"/>
      <c r="C70" s="58"/>
      <c r="D70" s="58"/>
      <c r="E70" s="58"/>
      <c r="F70" s="58"/>
      <c r="G70" s="68" t="s">
        <v>76</v>
      </c>
      <c r="H70" s="69"/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70"/>
      <c r="Z70" s="65" t="s">
        <v>55</v>
      </c>
      <c r="AA70" s="128"/>
      <c r="AB70" s="128"/>
      <c r="AC70" s="128"/>
      <c r="AD70" s="129"/>
      <c r="AE70" s="146" t="s">
        <v>77</v>
      </c>
      <c r="AF70" s="147"/>
      <c r="AG70" s="147"/>
      <c r="AH70" s="147"/>
      <c r="AI70" s="147"/>
      <c r="AJ70" s="147"/>
      <c r="AK70" s="147"/>
      <c r="AL70" s="147"/>
      <c r="AM70" s="147"/>
      <c r="AN70" s="148"/>
      <c r="AO70" s="53">
        <v>15</v>
      </c>
      <c r="AP70" s="53"/>
      <c r="AQ70" s="53"/>
      <c r="AR70" s="53"/>
      <c r="AS70" s="53"/>
      <c r="AT70" s="53"/>
      <c r="AU70" s="53"/>
      <c r="AV70" s="53"/>
      <c r="AW70" s="53"/>
      <c r="AX70" s="53"/>
      <c r="AY70" s="53"/>
      <c r="AZ70" s="53"/>
      <c r="BA70" s="53"/>
      <c r="BB70" s="53"/>
      <c r="BC70" s="53"/>
      <c r="BD70" s="53"/>
      <c r="BE70" s="53">
        <f>AO70+AW70</f>
        <v>15</v>
      </c>
      <c r="BF70" s="53"/>
      <c r="BG70" s="53"/>
      <c r="BH70" s="53"/>
      <c r="BI70" s="53"/>
      <c r="BJ70" s="53"/>
      <c r="BK70" s="53"/>
      <c r="BL70" s="53"/>
      <c r="BT70" s="45"/>
    </row>
    <row r="71" spans="1:72" s="2" customFormat="1" ht="18" customHeight="1" x14ac:dyDescent="0.2">
      <c r="A71" s="89">
        <v>0</v>
      </c>
      <c r="B71" s="89"/>
      <c r="C71" s="89"/>
      <c r="D71" s="89"/>
      <c r="E71" s="89"/>
      <c r="F71" s="89"/>
      <c r="G71" s="72" t="s">
        <v>56</v>
      </c>
      <c r="H71" s="73"/>
      <c r="I71" s="73"/>
      <c r="J71" s="73"/>
      <c r="K71" s="73"/>
      <c r="L71" s="73"/>
      <c r="M71" s="73"/>
      <c r="N71" s="73"/>
      <c r="O71" s="73"/>
      <c r="P71" s="73"/>
      <c r="Q71" s="73"/>
      <c r="R71" s="73"/>
      <c r="S71" s="73"/>
      <c r="T71" s="73"/>
      <c r="U71" s="73"/>
      <c r="V71" s="73"/>
      <c r="W71" s="73"/>
      <c r="X71" s="73"/>
      <c r="Y71" s="74"/>
      <c r="Z71" s="130"/>
      <c r="AA71" s="130"/>
      <c r="AB71" s="130"/>
      <c r="AC71" s="130"/>
      <c r="AD71" s="130"/>
      <c r="AE71" s="135"/>
      <c r="AF71" s="136"/>
      <c r="AG71" s="136"/>
      <c r="AH71" s="136"/>
      <c r="AI71" s="136"/>
      <c r="AJ71" s="136"/>
      <c r="AK71" s="136"/>
      <c r="AL71" s="136"/>
      <c r="AM71" s="136"/>
      <c r="AN71" s="137"/>
      <c r="AO71" s="48"/>
      <c r="AP71" s="48"/>
      <c r="AQ71" s="48"/>
      <c r="AR71" s="48"/>
      <c r="AS71" s="48"/>
      <c r="AT71" s="48"/>
      <c r="AU71" s="48"/>
      <c r="AV71" s="48"/>
      <c r="AW71" s="48"/>
      <c r="AX71" s="48"/>
      <c r="AY71" s="48"/>
      <c r="AZ71" s="48"/>
      <c r="BA71" s="48"/>
      <c r="BB71" s="48"/>
      <c r="BC71" s="48"/>
      <c r="BD71" s="48"/>
      <c r="BE71" s="48"/>
      <c r="BF71" s="48"/>
      <c r="BG71" s="48"/>
      <c r="BH71" s="48"/>
      <c r="BI71" s="48"/>
      <c r="BJ71" s="48"/>
      <c r="BK71" s="48"/>
      <c r="BL71" s="48"/>
      <c r="BT71" s="46"/>
    </row>
    <row r="72" spans="1:72" ht="33.75" customHeight="1" x14ac:dyDescent="0.2">
      <c r="A72" s="58">
        <v>0</v>
      </c>
      <c r="B72" s="58"/>
      <c r="C72" s="58"/>
      <c r="D72" s="58"/>
      <c r="E72" s="58"/>
      <c r="F72" s="58"/>
      <c r="G72" s="59" t="s">
        <v>99</v>
      </c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1"/>
      <c r="Z72" s="57" t="s">
        <v>52</v>
      </c>
      <c r="AA72" s="57"/>
      <c r="AB72" s="57"/>
      <c r="AC72" s="57"/>
      <c r="AD72" s="57"/>
      <c r="AE72" s="65" t="s">
        <v>72</v>
      </c>
      <c r="AF72" s="66"/>
      <c r="AG72" s="66"/>
      <c r="AH72" s="66"/>
      <c r="AI72" s="66"/>
      <c r="AJ72" s="66"/>
      <c r="AK72" s="66"/>
      <c r="AL72" s="66"/>
      <c r="AM72" s="66"/>
      <c r="AN72" s="67"/>
      <c r="AO72" s="52">
        <f>AO66/AO69/1000</f>
        <v>1139.7310234784591</v>
      </c>
      <c r="AP72" s="52"/>
      <c r="AQ72" s="52"/>
      <c r="AR72" s="52"/>
      <c r="AS72" s="52"/>
      <c r="AT72" s="52"/>
      <c r="AU72" s="52"/>
      <c r="AV72" s="52"/>
      <c r="AW72" s="52"/>
      <c r="AX72" s="52"/>
      <c r="AY72" s="52"/>
      <c r="AZ72" s="52"/>
      <c r="BA72" s="52"/>
      <c r="BB72" s="52"/>
      <c r="BC72" s="52"/>
      <c r="BD72" s="52"/>
      <c r="BE72" s="52">
        <f>AO72+AW72</f>
        <v>1139.7310234784591</v>
      </c>
      <c r="BF72" s="52"/>
      <c r="BG72" s="52"/>
      <c r="BH72" s="52"/>
      <c r="BI72" s="52"/>
      <c r="BJ72" s="52"/>
      <c r="BK72" s="52"/>
      <c r="BL72" s="52"/>
      <c r="BT72" s="45"/>
    </row>
    <row r="73" spans="1:72" ht="27.75" customHeight="1" x14ac:dyDescent="0.2">
      <c r="A73" s="58"/>
      <c r="B73" s="58"/>
      <c r="C73" s="58"/>
      <c r="D73" s="58"/>
      <c r="E73" s="58"/>
      <c r="F73" s="58"/>
      <c r="G73" s="143" t="s">
        <v>78</v>
      </c>
      <c r="H73" s="144"/>
      <c r="I73" s="144"/>
      <c r="J73" s="144"/>
      <c r="K73" s="144"/>
      <c r="L73" s="144"/>
      <c r="M73" s="144"/>
      <c r="N73" s="144"/>
      <c r="O73" s="144"/>
      <c r="P73" s="144"/>
      <c r="Q73" s="144"/>
      <c r="R73" s="144"/>
      <c r="S73" s="144"/>
      <c r="T73" s="144"/>
      <c r="U73" s="144"/>
      <c r="V73" s="144"/>
      <c r="W73" s="144"/>
      <c r="X73" s="144"/>
      <c r="Y73" s="145"/>
      <c r="Z73" s="57" t="s">
        <v>52</v>
      </c>
      <c r="AA73" s="57"/>
      <c r="AB73" s="57"/>
      <c r="AC73" s="57"/>
      <c r="AD73" s="57"/>
      <c r="AE73" s="65" t="s">
        <v>72</v>
      </c>
      <c r="AF73" s="66"/>
      <c r="AG73" s="66"/>
      <c r="AH73" s="66"/>
      <c r="AI73" s="66"/>
      <c r="AJ73" s="66"/>
      <c r="AK73" s="66"/>
      <c r="AL73" s="66"/>
      <c r="AM73" s="66"/>
      <c r="AN73" s="67"/>
      <c r="AO73" s="52">
        <f>AO67/AO70</f>
        <v>20000</v>
      </c>
      <c r="AP73" s="52"/>
      <c r="AQ73" s="52"/>
      <c r="AR73" s="52"/>
      <c r="AS73" s="52"/>
      <c r="AT73" s="52"/>
      <c r="AU73" s="52"/>
      <c r="AV73" s="52"/>
      <c r="AW73" s="52"/>
      <c r="AX73" s="52"/>
      <c r="AY73" s="52"/>
      <c r="AZ73" s="52"/>
      <c r="BA73" s="52"/>
      <c r="BB73" s="52"/>
      <c r="BC73" s="52"/>
      <c r="BD73" s="52"/>
      <c r="BE73" s="52">
        <f>AO73+AW73</f>
        <v>20000</v>
      </c>
      <c r="BF73" s="52"/>
      <c r="BG73" s="52"/>
      <c r="BH73" s="52"/>
      <c r="BI73" s="52"/>
      <c r="BJ73" s="52"/>
      <c r="BK73" s="52"/>
      <c r="BL73" s="52"/>
      <c r="BT73" s="45"/>
    </row>
    <row r="74" spans="1:72" s="2" customFormat="1" ht="17.25" customHeight="1" x14ac:dyDescent="0.2">
      <c r="A74" s="89">
        <v>0</v>
      </c>
      <c r="B74" s="89"/>
      <c r="C74" s="89"/>
      <c r="D74" s="89"/>
      <c r="E74" s="89"/>
      <c r="F74" s="89"/>
      <c r="G74" s="72" t="s">
        <v>57</v>
      </c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4"/>
      <c r="Z74" s="130"/>
      <c r="AA74" s="130"/>
      <c r="AB74" s="130"/>
      <c r="AC74" s="130"/>
      <c r="AD74" s="130"/>
      <c r="AE74" s="135"/>
      <c r="AF74" s="136"/>
      <c r="AG74" s="136"/>
      <c r="AH74" s="136"/>
      <c r="AI74" s="136"/>
      <c r="AJ74" s="136"/>
      <c r="AK74" s="136"/>
      <c r="AL74" s="136"/>
      <c r="AM74" s="136"/>
      <c r="AN74" s="137"/>
      <c r="AO74" s="48"/>
      <c r="AP74" s="48"/>
      <c r="AQ74" s="48"/>
      <c r="AR74" s="48"/>
      <c r="AS74" s="48"/>
      <c r="AT74" s="48"/>
      <c r="AU74" s="48"/>
      <c r="AV74" s="48"/>
      <c r="AW74" s="48"/>
      <c r="AX74" s="48"/>
      <c r="AY74" s="48"/>
      <c r="AZ74" s="48"/>
      <c r="BA74" s="48"/>
      <c r="BB74" s="48"/>
      <c r="BC74" s="48"/>
      <c r="BD74" s="48"/>
      <c r="BE74" s="48"/>
      <c r="BF74" s="48"/>
      <c r="BG74" s="48"/>
      <c r="BH74" s="48"/>
      <c r="BI74" s="48"/>
      <c r="BJ74" s="48"/>
      <c r="BK74" s="48"/>
      <c r="BL74" s="48"/>
      <c r="BT74" s="46"/>
    </row>
    <row r="75" spans="1:72" ht="49.5" hidden="1" customHeight="1" x14ac:dyDescent="0.2">
      <c r="A75" s="58">
        <v>0</v>
      </c>
      <c r="B75" s="58"/>
      <c r="C75" s="58"/>
      <c r="D75" s="58"/>
      <c r="E75" s="58"/>
      <c r="F75" s="58"/>
      <c r="G75" s="59" t="s">
        <v>58</v>
      </c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1"/>
      <c r="Z75" s="57" t="s">
        <v>59</v>
      </c>
      <c r="AA75" s="57"/>
      <c r="AB75" s="57"/>
      <c r="AC75" s="57"/>
      <c r="AD75" s="57"/>
      <c r="AE75" s="65" t="s">
        <v>72</v>
      </c>
      <c r="AF75" s="66"/>
      <c r="AG75" s="66"/>
      <c r="AH75" s="66"/>
      <c r="AI75" s="66"/>
      <c r="AJ75" s="66"/>
      <c r="AK75" s="66"/>
      <c r="AL75" s="66"/>
      <c r="AM75" s="66"/>
      <c r="AN75" s="67"/>
      <c r="AO75" s="88">
        <f>AO69/132.347*100</f>
        <v>19.888626111661008</v>
      </c>
      <c r="AP75" s="88"/>
      <c r="AQ75" s="88"/>
      <c r="AR75" s="88"/>
      <c r="AS75" s="88"/>
      <c r="AT75" s="88"/>
      <c r="AU75" s="88"/>
      <c r="AV75" s="88"/>
      <c r="AW75" s="52"/>
      <c r="AX75" s="52"/>
      <c r="AY75" s="52"/>
      <c r="AZ75" s="52"/>
      <c r="BA75" s="52"/>
      <c r="BB75" s="52"/>
      <c r="BC75" s="52"/>
      <c r="BD75" s="52"/>
      <c r="BE75" s="52">
        <f>AO75+AW75</f>
        <v>19.888626111661008</v>
      </c>
      <c r="BF75" s="52"/>
      <c r="BG75" s="52"/>
      <c r="BH75" s="52"/>
      <c r="BI75" s="52"/>
      <c r="BJ75" s="52"/>
      <c r="BK75" s="52"/>
      <c r="BL75" s="52"/>
      <c r="BT75" s="45"/>
    </row>
    <row r="76" spans="1:72" ht="67.5" customHeight="1" x14ac:dyDescent="0.2">
      <c r="A76" s="58"/>
      <c r="B76" s="58"/>
      <c r="C76" s="58"/>
      <c r="D76" s="58"/>
      <c r="E76" s="58"/>
      <c r="F76" s="58"/>
      <c r="G76" s="94" t="s">
        <v>97</v>
      </c>
      <c r="H76" s="95"/>
      <c r="I76" s="95"/>
      <c r="J76" s="95"/>
      <c r="K76" s="95"/>
      <c r="L76" s="95"/>
      <c r="M76" s="95"/>
      <c r="N76" s="95"/>
      <c r="O76" s="95"/>
      <c r="P76" s="95"/>
      <c r="Q76" s="95"/>
      <c r="R76" s="95"/>
      <c r="S76" s="95"/>
      <c r="T76" s="95"/>
      <c r="U76" s="95"/>
      <c r="V76" s="95"/>
      <c r="W76" s="95"/>
      <c r="X76" s="95"/>
      <c r="Y76" s="96"/>
      <c r="Z76" s="57" t="s">
        <v>91</v>
      </c>
      <c r="AA76" s="57"/>
      <c r="AB76" s="57"/>
      <c r="AC76" s="57"/>
      <c r="AD76" s="57"/>
      <c r="AE76" s="65" t="s">
        <v>72</v>
      </c>
      <c r="AF76" s="66"/>
      <c r="AG76" s="66"/>
      <c r="AH76" s="66"/>
      <c r="AI76" s="66"/>
      <c r="AJ76" s="66"/>
      <c r="AK76" s="66"/>
      <c r="AL76" s="66"/>
      <c r="AM76" s="66"/>
      <c r="AN76" s="67"/>
      <c r="AO76" s="88">
        <f>AO69/12.6915</f>
        <v>2.0739865264153172</v>
      </c>
      <c r="AP76" s="88"/>
      <c r="AQ76" s="88"/>
      <c r="AR76" s="88"/>
      <c r="AS76" s="88"/>
      <c r="AT76" s="88"/>
      <c r="AU76" s="88"/>
      <c r="AV76" s="88"/>
      <c r="AW76" s="52"/>
      <c r="AX76" s="52"/>
      <c r="AY76" s="52"/>
      <c r="AZ76" s="52"/>
      <c r="BA76" s="52"/>
      <c r="BB76" s="52"/>
      <c r="BC76" s="52"/>
      <c r="BD76" s="52"/>
      <c r="BE76" s="52">
        <f>AO76+AW76</f>
        <v>2.0739865264153172</v>
      </c>
      <c r="BF76" s="52"/>
      <c r="BG76" s="52"/>
      <c r="BH76" s="52"/>
      <c r="BI76" s="52"/>
      <c r="BJ76" s="52"/>
      <c r="BK76" s="52"/>
      <c r="BL76" s="52"/>
      <c r="BT76" s="45"/>
    </row>
    <row r="77" spans="1:72" ht="11.25" customHeight="1" x14ac:dyDescent="0.25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  <c r="AN77" s="32"/>
      <c r="AO77" s="36"/>
      <c r="AP77" s="36"/>
      <c r="AQ77" s="36"/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T77" s="45"/>
    </row>
    <row r="78" spans="1:72" ht="34.5" customHeight="1" x14ac:dyDescent="0.2">
      <c r="A78" s="58" t="s">
        <v>18</v>
      </c>
      <c r="B78" s="58"/>
      <c r="C78" s="58"/>
      <c r="D78" s="58"/>
      <c r="E78" s="58"/>
      <c r="F78" s="58"/>
      <c r="G78" s="54" t="s">
        <v>31</v>
      </c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6"/>
      <c r="Z78" s="58" t="s">
        <v>2</v>
      </c>
      <c r="AA78" s="58"/>
      <c r="AB78" s="58"/>
      <c r="AC78" s="58"/>
      <c r="AD78" s="58"/>
      <c r="AE78" s="58" t="s">
        <v>1</v>
      </c>
      <c r="AF78" s="58"/>
      <c r="AG78" s="58"/>
      <c r="AH78" s="58"/>
      <c r="AI78" s="58"/>
      <c r="AJ78" s="58"/>
      <c r="AK78" s="58"/>
      <c r="AL78" s="58"/>
      <c r="AM78" s="58"/>
      <c r="AN78" s="58"/>
      <c r="AO78" s="54" t="s">
        <v>19</v>
      </c>
      <c r="AP78" s="55"/>
      <c r="AQ78" s="55"/>
      <c r="AR78" s="55"/>
      <c r="AS78" s="55"/>
      <c r="AT78" s="55"/>
      <c r="AU78" s="55"/>
      <c r="AV78" s="56"/>
      <c r="AW78" s="54" t="s">
        <v>20</v>
      </c>
      <c r="AX78" s="55"/>
      <c r="AY78" s="55"/>
      <c r="AZ78" s="55"/>
      <c r="BA78" s="55"/>
      <c r="BB78" s="55"/>
      <c r="BC78" s="55"/>
      <c r="BD78" s="56"/>
      <c r="BE78" s="54" t="s">
        <v>17</v>
      </c>
      <c r="BF78" s="55"/>
      <c r="BG78" s="55"/>
      <c r="BH78" s="55"/>
      <c r="BI78" s="55"/>
      <c r="BJ78" s="55"/>
      <c r="BK78" s="55"/>
      <c r="BL78" s="56"/>
      <c r="BT78" s="45"/>
    </row>
    <row r="79" spans="1:72" ht="15.75" x14ac:dyDescent="0.2">
      <c r="A79" s="58">
        <v>1</v>
      </c>
      <c r="B79" s="58"/>
      <c r="C79" s="58"/>
      <c r="D79" s="58"/>
      <c r="E79" s="58"/>
      <c r="F79" s="58"/>
      <c r="G79" s="54">
        <v>2</v>
      </c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6"/>
      <c r="Z79" s="58">
        <v>3</v>
      </c>
      <c r="AA79" s="58"/>
      <c r="AB79" s="58"/>
      <c r="AC79" s="58"/>
      <c r="AD79" s="58"/>
      <c r="AE79" s="58">
        <v>4</v>
      </c>
      <c r="AF79" s="58"/>
      <c r="AG79" s="58"/>
      <c r="AH79" s="58"/>
      <c r="AI79" s="58"/>
      <c r="AJ79" s="58"/>
      <c r="AK79" s="58"/>
      <c r="AL79" s="58"/>
      <c r="AM79" s="58"/>
      <c r="AN79" s="58"/>
      <c r="AO79" s="58">
        <v>5</v>
      </c>
      <c r="AP79" s="58"/>
      <c r="AQ79" s="58"/>
      <c r="AR79" s="58"/>
      <c r="AS79" s="58"/>
      <c r="AT79" s="58"/>
      <c r="AU79" s="58"/>
      <c r="AV79" s="58"/>
      <c r="AW79" s="58">
        <v>6</v>
      </c>
      <c r="AX79" s="58"/>
      <c r="AY79" s="58"/>
      <c r="AZ79" s="58"/>
      <c r="BA79" s="58"/>
      <c r="BB79" s="58"/>
      <c r="BC79" s="58"/>
      <c r="BD79" s="58"/>
      <c r="BE79" s="58">
        <v>7</v>
      </c>
      <c r="BF79" s="58"/>
      <c r="BG79" s="58"/>
      <c r="BH79" s="58"/>
      <c r="BI79" s="58"/>
      <c r="BJ79" s="58"/>
      <c r="BK79" s="58"/>
      <c r="BL79" s="58"/>
      <c r="BT79" s="45"/>
    </row>
    <row r="80" spans="1:72" ht="20.25" customHeight="1" x14ac:dyDescent="0.2">
      <c r="A80" s="54"/>
      <c r="B80" s="55"/>
      <c r="C80" s="55"/>
      <c r="D80" s="55"/>
      <c r="E80" s="55"/>
      <c r="F80" s="56"/>
      <c r="G80" s="62" t="s">
        <v>95</v>
      </c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4"/>
      <c r="AO80" s="54"/>
      <c r="AP80" s="55"/>
      <c r="AQ80" s="55"/>
      <c r="AR80" s="55"/>
      <c r="AS80" s="55"/>
      <c r="AT80" s="55"/>
      <c r="AU80" s="55"/>
      <c r="AV80" s="56"/>
      <c r="AW80" s="54"/>
      <c r="AX80" s="55"/>
      <c r="AY80" s="55"/>
      <c r="AZ80" s="55"/>
      <c r="BA80" s="55"/>
      <c r="BB80" s="55"/>
      <c r="BC80" s="55"/>
      <c r="BD80" s="56"/>
      <c r="BE80" s="54"/>
      <c r="BF80" s="55"/>
      <c r="BG80" s="55"/>
      <c r="BH80" s="55"/>
      <c r="BI80" s="55"/>
      <c r="BJ80" s="55"/>
      <c r="BK80" s="55"/>
      <c r="BL80" s="56"/>
      <c r="BT80" s="45"/>
    </row>
    <row r="81" spans="1:72" ht="15.75" x14ac:dyDescent="0.2">
      <c r="A81" s="89">
        <v>0</v>
      </c>
      <c r="B81" s="89"/>
      <c r="C81" s="89"/>
      <c r="D81" s="89"/>
      <c r="E81" s="89"/>
      <c r="F81" s="89"/>
      <c r="G81" s="72" t="s">
        <v>51</v>
      </c>
      <c r="H81" s="131"/>
      <c r="I81" s="131"/>
      <c r="J81" s="131"/>
      <c r="K81" s="131"/>
      <c r="L81" s="131"/>
      <c r="M81" s="131"/>
      <c r="N81" s="131"/>
      <c r="O81" s="131"/>
      <c r="P81" s="131"/>
      <c r="Q81" s="131"/>
      <c r="R81" s="131"/>
      <c r="S81" s="131"/>
      <c r="T81" s="131"/>
      <c r="U81" s="131"/>
      <c r="V81" s="131"/>
      <c r="W81" s="131"/>
      <c r="X81" s="131"/>
      <c r="Y81" s="132"/>
      <c r="Z81" s="130"/>
      <c r="AA81" s="130"/>
      <c r="AB81" s="130"/>
      <c r="AC81" s="130"/>
      <c r="AD81" s="130"/>
      <c r="AE81" s="119"/>
      <c r="AF81" s="119"/>
      <c r="AG81" s="119"/>
      <c r="AH81" s="119"/>
      <c r="AI81" s="119"/>
      <c r="AJ81" s="119"/>
      <c r="AK81" s="119"/>
      <c r="AL81" s="119"/>
      <c r="AM81" s="119"/>
      <c r="AN81" s="72"/>
      <c r="AO81" s="48"/>
      <c r="AP81" s="48"/>
      <c r="AQ81" s="48"/>
      <c r="AR81" s="48"/>
      <c r="AS81" s="48"/>
      <c r="AT81" s="48"/>
      <c r="AU81" s="48"/>
      <c r="AV81" s="48"/>
      <c r="AW81" s="48"/>
      <c r="AX81" s="48"/>
      <c r="AY81" s="48"/>
      <c r="AZ81" s="48"/>
      <c r="BA81" s="48"/>
      <c r="BB81" s="48"/>
      <c r="BC81" s="48"/>
      <c r="BD81" s="48"/>
      <c r="BE81" s="48"/>
      <c r="BF81" s="48"/>
      <c r="BG81" s="48"/>
      <c r="BH81" s="48"/>
      <c r="BI81" s="48"/>
      <c r="BJ81" s="48"/>
      <c r="BK81" s="48"/>
      <c r="BL81" s="48"/>
      <c r="BT81" s="45"/>
    </row>
    <row r="82" spans="1:72" ht="22.5" customHeight="1" x14ac:dyDescent="0.2">
      <c r="A82" s="58">
        <v>0</v>
      </c>
      <c r="B82" s="58"/>
      <c r="C82" s="58"/>
      <c r="D82" s="58"/>
      <c r="E82" s="58"/>
      <c r="F82" s="58"/>
      <c r="G82" s="59" t="s">
        <v>75</v>
      </c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1"/>
      <c r="Z82" s="57" t="s">
        <v>52</v>
      </c>
      <c r="AA82" s="57"/>
      <c r="AB82" s="57"/>
      <c r="AC82" s="57"/>
      <c r="AD82" s="57"/>
      <c r="AE82" s="65" t="s">
        <v>70</v>
      </c>
      <c r="AF82" s="66"/>
      <c r="AG82" s="66"/>
      <c r="AH82" s="66"/>
      <c r="AI82" s="66"/>
      <c r="AJ82" s="66"/>
      <c r="AK82" s="66"/>
      <c r="AL82" s="66"/>
      <c r="AM82" s="66"/>
      <c r="AN82" s="67"/>
      <c r="AO82" s="52"/>
      <c r="AP82" s="52"/>
      <c r="AQ82" s="52"/>
      <c r="AR82" s="52"/>
      <c r="AS82" s="52"/>
      <c r="AT82" s="52"/>
      <c r="AU82" s="52"/>
      <c r="AV82" s="52"/>
      <c r="AW82" s="52">
        <f>SUM(AW83:BD85)</f>
        <v>37500000</v>
      </c>
      <c r="AX82" s="52"/>
      <c r="AY82" s="52"/>
      <c r="AZ82" s="52"/>
      <c r="BA82" s="52"/>
      <c r="BB82" s="52"/>
      <c r="BC82" s="52"/>
      <c r="BD82" s="52"/>
      <c r="BE82" s="52">
        <f>AO82+AW82</f>
        <v>37500000</v>
      </c>
      <c r="BF82" s="52"/>
      <c r="BG82" s="52"/>
      <c r="BH82" s="52"/>
      <c r="BI82" s="52"/>
      <c r="BJ82" s="52"/>
      <c r="BK82" s="52"/>
      <c r="BL82" s="52"/>
      <c r="BT82" s="45"/>
    </row>
    <row r="83" spans="1:72" ht="33" customHeight="1" x14ac:dyDescent="0.2">
      <c r="A83" s="58">
        <v>0</v>
      </c>
      <c r="B83" s="58"/>
      <c r="C83" s="58"/>
      <c r="D83" s="58"/>
      <c r="E83" s="58"/>
      <c r="F83" s="58"/>
      <c r="G83" s="59" t="s">
        <v>100</v>
      </c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1"/>
      <c r="Z83" s="57" t="s">
        <v>52</v>
      </c>
      <c r="AA83" s="57"/>
      <c r="AB83" s="57"/>
      <c r="AC83" s="57"/>
      <c r="AD83" s="57"/>
      <c r="AE83" s="65" t="s">
        <v>71</v>
      </c>
      <c r="AF83" s="128"/>
      <c r="AG83" s="128"/>
      <c r="AH83" s="128"/>
      <c r="AI83" s="128"/>
      <c r="AJ83" s="128"/>
      <c r="AK83" s="128"/>
      <c r="AL83" s="128"/>
      <c r="AM83" s="128"/>
      <c r="AN83" s="129"/>
      <c r="AO83" s="52"/>
      <c r="AP83" s="52"/>
      <c r="AQ83" s="52"/>
      <c r="AR83" s="52"/>
      <c r="AS83" s="52"/>
      <c r="AT83" s="52"/>
      <c r="AU83" s="52"/>
      <c r="AV83" s="52"/>
      <c r="AW83" s="52">
        <f>20000000-200000</f>
        <v>19800000</v>
      </c>
      <c r="AX83" s="52"/>
      <c r="AY83" s="52"/>
      <c r="AZ83" s="52"/>
      <c r="BA83" s="52"/>
      <c r="BB83" s="52"/>
      <c r="BC83" s="52"/>
      <c r="BD83" s="52"/>
      <c r="BE83" s="52">
        <f>AO83+AW83</f>
        <v>19800000</v>
      </c>
      <c r="BF83" s="52"/>
      <c r="BG83" s="52"/>
      <c r="BH83" s="52"/>
      <c r="BI83" s="52"/>
      <c r="BJ83" s="52"/>
      <c r="BK83" s="52"/>
      <c r="BL83" s="52"/>
      <c r="BS83" s="47"/>
      <c r="BT83" s="45"/>
    </row>
    <row r="84" spans="1:72" ht="54" customHeight="1" x14ac:dyDescent="0.2">
      <c r="A84" s="58"/>
      <c r="B84" s="58"/>
      <c r="C84" s="58"/>
      <c r="D84" s="58"/>
      <c r="E84" s="58"/>
      <c r="F84" s="58"/>
      <c r="G84" s="59" t="s">
        <v>83</v>
      </c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1"/>
      <c r="Z84" s="57" t="s">
        <v>52</v>
      </c>
      <c r="AA84" s="57"/>
      <c r="AB84" s="57"/>
      <c r="AC84" s="57"/>
      <c r="AD84" s="57"/>
      <c r="AE84" s="65" t="s">
        <v>71</v>
      </c>
      <c r="AF84" s="128"/>
      <c r="AG84" s="128"/>
      <c r="AH84" s="128"/>
      <c r="AI84" s="128"/>
      <c r="AJ84" s="128"/>
      <c r="AK84" s="128"/>
      <c r="AL84" s="128"/>
      <c r="AM84" s="128"/>
      <c r="AN84" s="129"/>
      <c r="AO84" s="52"/>
      <c r="AP84" s="52"/>
      <c r="AQ84" s="52"/>
      <c r="AR84" s="52"/>
      <c r="AS84" s="52"/>
      <c r="AT84" s="52"/>
      <c r="AU84" s="52"/>
      <c r="AV84" s="52"/>
      <c r="AW84" s="52">
        <f>18500000-1000000</f>
        <v>17500000</v>
      </c>
      <c r="AX84" s="52"/>
      <c r="AY84" s="52"/>
      <c r="AZ84" s="52"/>
      <c r="BA84" s="52"/>
      <c r="BB84" s="52"/>
      <c r="BC84" s="52"/>
      <c r="BD84" s="52"/>
      <c r="BE84" s="52">
        <f>AO84+AW84</f>
        <v>17500000</v>
      </c>
      <c r="BF84" s="52"/>
      <c r="BG84" s="52"/>
      <c r="BH84" s="52"/>
      <c r="BI84" s="52"/>
      <c r="BJ84" s="52"/>
      <c r="BK84" s="52"/>
      <c r="BL84" s="52"/>
      <c r="BS84" s="47"/>
      <c r="BT84" s="45"/>
    </row>
    <row r="85" spans="1:72" ht="54.75" customHeight="1" x14ac:dyDescent="0.2">
      <c r="A85" s="54"/>
      <c r="B85" s="55"/>
      <c r="C85" s="55"/>
      <c r="D85" s="55"/>
      <c r="E85" s="55"/>
      <c r="F85" s="56"/>
      <c r="G85" s="59" t="s">
        <v>103</v>
      </c>
      <c r="H85" s="157"/>
      <c r="I85" s="157"/>
      <c r="J85" s="157"/>
      <c r="K85" s="157"/>
      <c r="L85" s="157"/>
      <c r="M85" s="157"/>
      <c r="N85" s="157"/>
      <c r="O85" s="157"/>
      <c r="P85" s="157"/>
      <c r="Q85" s="157"/>
      <c r="R85" s="157"/>
      <c r="S85" s="157"/>
      <c r="T85" s="157"/>
      <c r="U85" s="157"/>
      <c r="V85" s="157"/>
      <c r="W85" s="157"/>
      <c r="X85" s="157"/>
      <c r="Y85" s="158"/>
      <c r="Z85" s="65" t="s">
        <v>52</v>
      </c>
      <c r="AA85" s="128"/>
      <c r="AB85" s="128"/>
      <c r="AC85" s="128"/>
      <c r="AD85" s="129"/>
      <c r="AE85" s="65" t="s">
        <v>71</v>
      </c>
      <c r="AF85" s="128"/>
      <c r="AG85" s="128"/>
      <c r="AH85" s="128"/>
      <c r="AI85" s="128"/>
      <c r="AJ85" s="128"/>
      <c r="AK85" s="128"/>
      <c r="AL85" s="128"/>
      <c r="AM85" s="128"/>
      <c r="AN85" s="129"/>
      <c r="AO85" s="49"/>
      <c r="AP85" s="50"/>
      <c r="AQ85" s="50"/>
      <c r="AR85" s="50"/>
      <c r="AS85" s="50"/>
      <c r="AT85" s="50"/>
      <c r="AU85" s="50"/>
      <c r="AV85" s="51"/>
      <c r="AW85" s="49">
        <f>100000+50000+50000</f>
        <v>200000</v>
      </c>
      <c r="AX85" s="50"/>
      <c r="AY85" s="50"/>
      <c r="AZ85" s="50"/>
      <c r="BA85" s="50"/>
      <c r="BB85" s="50"/>
      <c r="BC85" s="50"/>
      <c r="BD85" s="51"/>
      <c r="BE85" s="49">
        <f>AO85+AW85</f>
        <v>200000</v>
      </c>
      <c r="BF85" s="50"/>
      <c r="BG85" s="50"/>
      <c r="BH85" s="50"/>
      <c r="BI85" s="50"/>
      <c r="BJ85" s="50"/>
      <c r="BK85" s="50"/>
      <c r="BL85" s="51"/>
      <c r="BS85" s="47"/>
      <c r="BT85" s="45"/>
    </row>
    <row r="86" spans="1:72" ht="17.25" customHeight="1" x14ac:dyDescent="0.2">
      <c r="A86" s="89">
        <v>0</v>
      </c>
      <c r="B86" s="89"/>
      <c r="C86" s="89"/>
      <c r="D86" s="89"/>
      <c r="E86" s="89"/>
      <c r="F86" s="89"/>
      <c r="G86" s="90" t="s">
        <v>53</v>
      </c>
      <c r="H86" s="91"/>
      <c r="I86" s="91"/>
      <c r="J86" s="91"/>
      <c r="K86" s="91"/>
      <c r="L86" s="91"/>
      <c r="M86" s="91"/>
      <c r="N86" s="91"/>
      <c r="O86" s="91"/>
      <c r="P86" s="91"/>
      <c r="Q86" s="91"/>
      <c r="R86" s="91"/>
      <c r="S86" s="91"/>
      <c r="T86" s="91"/>
      <c r="U86" s="91"/>
      <c r="V86" s="91"/>
      <c r="W86" s="91"/>
      <c r="X86" s="91"/>
      <c r="Y86" s="92"/>
      <c r="Z86" s="130"/>
      <c r="AA86" s="130"/>
      <c r="AB86" s="130"/>
      <c r="AC86" s="130"/>
      <c r="AD86" s="130"/>
      <c r="AE86" s="135"/>
      <c r="AF86" s="136"/>
      <c r="AG86" s="136"/>
      <c r="AH86" s="136"/>
      <c r="AI86" s="136"/>
      <c r="AJ86" s="136"/>
      <c r="AK86" s="136"/>
      <c r="AL86" s="136"/>
      <c r="AM86" s="136"/>
      <c r="AN86" s="137"/>
      <c r="AO86" s="48"/>
      <c r="AP86" s="48"/>
      <c r="AQ86" s="48"/>
      <c r="AR86" s="48"/>
      <c r="AS86" s="48"/>
      <c r="AT86" s="48"/>
      <c r="AU86" s="48"/>
      <c r="AV86" s="48"/>
      <c r="AW86" s="48"/>
      <c r="AX86" s="48"/>
      <c r="AY86" s="48"/>
      <c r="AZ86" s="48"/>
      <c r="BA86" s="48"/>
      <c r="BB86" s="48"/>
      <c r="BC86" s="48"/>
      <c r="BD86" s="48"/>
      <c r="BE86" s="48"/>
      <c r="BF86" s="48"/>
      <c r="BG86" s="48"/>
      <c r="BH86" s="48"/>
      <c r="BI86" s="48"/>
      <c r="BJ86" s="48"/>
      <c r="BK86" s="48"/>
      <c r="BL86" s="48"/>
      <c r="BS86" s="45"/>
      <c r="BT86" s="45"/>
    </row>
    <row r="87" spans="1:72" ht="39" customHeight="1" x14ac:dyDescent="0.2">
      <c r="A87" s="58">
        <v>0</v>
      </c>
      <c r="B87" s="58"/>
      <c r="C87" s="58"/>
      <c r="D87" s="58"/>
      <c r="E87" s="58"/>
      <c r="F87" s="58"/>
      <c r="G87" s="59" t="s">
        <v>101</v>
      </c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1"/>
      <c r="Z87" s="57" t="s">
        <v>54</v>
      </c>
      <c r="AA87" s="57"/>
      <c r="AB87" s="57"/>
      <c r="AC87" s="57"/>
      <c r="AD87" s="57"/>
      <c r="AE87" s="65" t="s">
        <v>71</v>
      </c>
      <c r="AF87" s="66"/>
      <c r="AG87" s="66"/>
      <c r="AH87" s="66"/>
      <c r="AI87" s="66"/>
      <c r="AJ87" s="66"/>
      <c r="AK87" s="66"/>
      <c r="AL87" s="66"/>
      <c r="AM87" s="66"/>
      <c r="AN87" s="67"/>
      <c r="AO87" s="52"/>
      <c r="AP87" s="52"/>
      <c r="AQ87" s="52"/>
      <c r="AR87" s="52"/>
      <c r="AS87" s="52"/>
      <c r="AT87" s="52"/>
      <c r="AU87" s="52"/>
      <c r="AV87" s="52"/>
      <c r="AW87" s="162">
        <v>9.4450000000000003</v>
      </c>
      <c r="AX87" s="162"/>
      <c r="AY87" s="162"/>
      <c r="AZ87" s="162"/>
      <c r="BA87" s="162"/>
      <c r="BB87" s="162"/>
      <c r="BC87" s="162"/>
      <c r="BD87" s="162"/>
      <c r="BE87" s="149">
        <f>AO87+AW87</f>
        <v>9.4450000000000003</v>
      </c>
      <c r="BF87" s="149"/>
      <c r="BG87" s="149"/>
      <c r="BH87" s="149"/>
      <c r="BI87" s="149"/>
      <c r="BJ87" s="149"/>
      <c r="BK87" s="149"/>
      <c r="BL87" s="149"/>
      <c r="BT87" s="45"/>
    </row>
    <row r="88" spans="1:72" ht="38.25" customHeight="1" x14ac:dyDescent="0.2">
      <c r="A88" s="58"/>
      <c r="B88" s="58"/>
      <c r="C88" s="58"/>
      <c r="D88" s="58"/>
      <c r="E88" s="58"/>
      <c r="F88" s="58"/>
      <c r="G88" s="59" t="s">
        <v>82</v>
      </c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1"/>
      <c r="Z88" s="57" t="s">
        <v>55</v>
      </c>
      <c r="AA88" s="57"/>
      <c r="AB88" s="57"/>
      <c r="AC88" s="57"/>
      <c r="AD88" s="57"/>
      <c r="AE88" s="65" t="s">
        <v>71</v>
      </c>
      <c r="AF88" s="66"/>
      <c r="AG88" s="66"/>
      <c r="AH88" s="66"/>
      <c r="AI88" s="66"/>
      <c r="AJ88" s="66"/>
      <c r="AK88" s="66"/>
      <c r="AL88" s="66"/>
      <c r="AM88" s="66"/>
      <c r="AN88" s="67"/>
      <c r="AO88" s="52"/>
      <c r="AP88" s="52"/>
      <c r="AQ88" s="52"/>
      <c r="AR88" s="52"/>
      <c r="AS88" s="52"/>
      <c r="AT88" s="52"/>
      <c r="AU88" s="52"/>
      <c r="AV88" s="52"/>
      <c r="AW88" s="150">
        <v>1</v>
      </c>
      <c r="AX88" s="150"/>
      <c r="AY88" s="150"/>
      <c r="AZ88" s="150"/>
      <c r="BA88" s="150"/>
      <c r="BB88" s="150"/>
      <c r="BC88" s="150"/>
      <c r="BD88" s="150"/>
      <c r="BE88" s="53">
        <f>AO88+AW88</f>
        <v>1</v>
      </c>
      <c r="BF88" s="53"/>
      <c r="BG88" s="53"/>
      <c r="BH88" s="53"/>
      <c r="BI88" s="53"/>
      <c r="BJ88" s="53"/>
      <c r="BK88" s="53"/>
      <c r="BL88" s="53"/>
      <c r="BS88" s="45"/>
      <c r="BT88" s="45"/>
    </row>
    <row r="89" spans="1:72" ht="36.75" customHeight="1" x14ac:dyDescent="0.2">
      <c r="A89" s="54"/>
      <c r="B89" s="55"/>
      <c r="C89" s="55"/>
      <c r="D89" s="55"/>
      <c r="E89" s="55"/>
      <c r="F89" s="56"/>
      <c r="G89" s="140" t="s">
        <v>92</v>
      </c>
      <c r="H89" s="141"/>
      <c r="I89" s="141"/>
      <c r="J89" s="141"/>
      <c r="K89" s="141"/>
      <c r="L89" s="141"/>
      <c r="M89" s="141"/>
      <c r="N89" s="141"/>
      <c r="O89" s="141"/>
      <c r="P89" s="141"/>
      <c r="Q89" s="141"/>
      <c r="R89" s="141"/>
      <c r="S89" s="141"/>
      <c r="T89" s="141"/>
      <c r="U89" s="141"/>
      <c r="V89" s="141"/>
      <c r="W89" s="141"/>
      <c r="X89" s="141"/>
      <c r="Y89" s="142"/>
      <c r="Z89" s="65" t="s">
        <v>55</v>
      </c>
      <c r="AA89" s="128"/>
      <c r="AB89" s="128"/>
      <c r="AC89" s="128"/>
      <c r="AD89" s="129"/>
      <c r="AE89" s="65" t="s">
        <v>71</v>
      </c>
      <c r="AF89" s="128"/>
      <c r="AG89" s="128"/>
      <c r="AH89" s="128"/>
      <c r="AI89" s="128"/>
      <c r="AJ89" s="128"/>
      <c r="AK89" s="128"/>
      <c r="AL89" s="128"/>
      <c r="AM89" s="128"/>
      <c r="AN89" s="129"/>
      <c r="AO89" s="49"/>
      <c r="AP89" s="50"/>
      <c r="AQ89" s="50"/>
      <c r="AR89" s="50"/>
      <c r="AS89" s="50"/>
      <c r="AT89" s="50"/>
      <c r="AU89" s="50"/>
      <c r="AV89" s="51"/>
      <c r="AW89" s="159">
        <v>3</v>
      </c>
      <c r="AX89" s="160"/>
      <c r="AY89" s="160"/>
      <c r="AZ89" s="160"/>
      <c r="BA89" s="160"/>
      <c r="BB89" s="160"/>
      <c r="BC89" s="160"/>
      <c r="BD89" s="161"/>
      <c r="BE89" s="153">
        <f>AO89+AW89</f>
        <v>3</v>
      </c>
      <c r="BF89" s="154"/>
      <c r="BG89" s="154"/>
      <c r="BH89" s="154"/>
      <c r="BI89" s="154"/>
      <c r="BJ89" s="154"/>
      <c r="BK89" s="154"/>
      <c r="BL89" s="155"/>
      <c r="BS89" s="45"/>
      <c r="BT89" s="45"/>
    </row>
    <row r="90" spans="1:72" ht="17.25" customHeight="1" x14ac:dyDescent="0.2">
      <c r="A90" s="89">
        <v>0</v>
      </c>
      <c r="B90" s="89"/>
      <c r="C90" s="89"/>
      <c r="D90" s="89"/>
      <c r="E90" s="89"/>
      <c r="F90" s="89"/>
      <c r="G90" s="90" t="s">
        <v>56</v>
      </c>
      <c r="H90" s="91"/>
      <c r="I90" s="91"/>
      <c r="J90" s="91"/>
      <c r="K90" s="91"/>
      <c r="L90" s="91"/>
      <c r="M90" s="91"/>
      <c r="N90" s="91"/>
      <c r="O90" s="91"/>
      <c r="P90" s="91"/>
      <c r="Q90" s="91"/>
      <c r="R90" s="91"/>
      <c r="S90" s="91"/>
      <c r="T90" s="91"/>
      <c r="U90" s="91"/>
      <c r="V90" s="91"/>
      <c r="W90" s="91"/>
      <c r="X90" s="91"/>
      <c r="Y90" s="92"/>
      <c r="Z90" s="130"/>
      <c r="AA90" s="130"/>
      <c r="AB90" s="130"/>
      <c r="AC90" s="130"/>
      <c r="AD90" s="130"/>
      <c r="AE90" s="135"/>
      <c r="AF90" s="136"/>
      <c r="AG90" s="136"/>
      <c r="AH90" s="136"/>
      <c r="AI90" s="136"/>
      <c r="AJ90" s="136"/>
      <c r="AK90" s="136"/>
      <c r="AL90" s="136"/>
      <c r="AM90" s="136"/>
      <c r="AN90" s="137"/>
      <c r="AO90" s="48"/>
      <c r="AP90" s="48"/>
      <c r="AQ90" s="48"/>
      <c r="AR90" s="48"/>
      <c r="AS90" s="48"/>
      <c r="AT90" s="48"/>
      <c r="AU90" s="48"/>
      <c r="AV90" s="48"/>
      <c r="AW90" s="48"/>
      <c r="AX90" s="48"/>
      <c r="AY90" s="48"/>
      <c r="AZ90" s="48"/>
      <c r="BA90" s="48"/>
      <c r="BB90" s="48"/>
      <c r="BC90" s="48"/>
      <c r="BD90" s="48"/>
      <c r="BE90" s="48"/>
      <c r="BF90" s="48"/>
      <c r="BG90" s="48"/>
      <c r="BH90" s="48"/>
      <c r="BI90" s="48"/>
      <c r="BJ90" s="48"/>
      <c r="BK90" s="48"/>
      <c r="BL90" s="48"/>
      <c r="BS90" s="45"/>
      <c r="BT90" s="45"/>
    </row>
    <row r="91" spans="1:72" ht="35.25" customHeight="1" x14ac:dyDescent="0.2">
      <c r="A91" s="58">
        <v>0</v>
      </c>
      <c r="B91" s="58"/>
      <c r="C91" s="58"/>
      <c r="D91" s="58"/>
      <c r="E91" s="58"/>
      <c r="F91" s="58"/>
      <c r="G91" s="59" t="s">
        <v>102</v>
      </c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1"/>
      <c r="Z91" s="57" t="s">
        <v>52</v>
      </c>
      <c r="AA91" s="57"/>
      <c r="AB91" s="57"/>
      <c r="AC91" s="57"/>
      <c r="AD91" s="57"/>
      <c r="AE91" s="65" t="s">
        <v>72</v>
      </c>
      <c r="AF91" s="66"/>
      <c r="AG91" s="66"/>
      <c r="AH91" s="66"/>
      <c r="AI91" s="66"/>
      <c r="AJ91" s="66"/>
      <c r="AK91" s="66"/>
      <c r="AL91" s="66"/>
      <c r="AM91" s="66"/>
      <c r="AN91" s="67"/>
      <c r="AO91" s="52"/>
      <c r="AP91" s="52"/>
      <c r="AQ91" s="52"/>
      <c r="AR91" s="52"/>
      <c r="AS91" s="52"/>
      <c r="AT91" s="52"/>
      <c r="AU91" s="52"/>
      <c r="AV91" s="52"/>
      <c r="AW91" s="75">
        <f>AW83/AW87/1000</f>
        <v>2096.3472736897829</v>
      </c>
      <c r="AX91" s="75"/>
      <c r="AY91" s="75"/>
      <c r="AZ91" s="75"/>
      <c r="BA91" s="75"/>
      <c r="BB91" s="75"/>
      <c r="BC91" s="75"/>
      <c r="BD91" s="75"/>
      <c r="BE91" s="52">
        <f>AO91+AW91</f>
        <v>2096.3472736897829</v>
      </c>
      <c r="BF91" s="52"/>
      <c r="BG91" s="52"/>
      <c r="BH91" s="52"/>
      <c r="BI91" s="52"/>
      <c r="BJ91" s="52"/>
      <c r="BK91" s="52"/>
      <c r="BL91" s="52"/>
      <c r="BS91" s="45">
        <f>AW83/1500</f>
        <v>13200</v>
      </c>
      <c r="BT91" s="45"/>
    </row>
    <row r="92" spans="1:72" ht="41.25" customHeight="1" x14ac:dyDescent="0.2">
      <c r="A92" s="58"/>
      <c r="B92" s="58"/>
      <c r="C92" s="58"/>
      <c r="D92" s="58"/>
      <c r="E92" s="58"/>
      <c r="F92" s="58"/>
      <c r="G92" s="59" t="s">
        <v>94</v>
      </c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1"/>
      <c r="Z92" s="57" t="s">
        <v>52</v>
      </c>
      <c r="AA92" s="57"/>
      <c r="AB92" s="57"/>
      <c r="AC92" s="57"/>
      <c r="AD92" s="57"/>
      <c r="AE92" s="65" t="s">
        <v>72</v>
      </c>
      <c r="AF92" s="66"/>
      <c r="AG92" s="66"/>
      <c r="AH92" s="66"/>
      <c r="AI92" s="66"/>
      <c r="AJ92" s="66"/>
      <c r="AK92" s="66"/>
      <c r="AL92" s="66"/>
      <c r="AM92" s="66"/>
      <c r="AN92" s="67"/>
      <c r="AO92" s="52"/>
      <c r="AP92" s="52"/>
      <c r="AQ92" s="52"/>
      <c r="AR92" s="52"/>
      <c r="AS92" s="52"/>
      <c r="AT92" s="52"/>
      <c r="AU92" s="52"/>
      <c r="AV92" s="52"/>
      <c r="AW92" s="52">
        <f>AW84/AW88</f>
        <v>17500000</v>
      </c>
      <c r="AX92" s="52"/>
      <c r="AY92" s="52"/>
      <c r="AZ92" s="52"/>
      <c r="BA92" s="52"/>
      <c r="BB92" s="52"/>
      <c r="BC92" s="52"/>
      <c r="BD92" s="52"/>
      <c r="BE92" s="52">
        <f>AO92+AW92</f>
        <v>17500000</v>
      </c>
      <c r="BF92" s="52"/>
      <c r="BG92" s="52"/>
      <c r="BH92" s="52"/>
      <c r="BI92" s="52"/>
      <c r="BJ92" s="52"/>
      <c r="BK92" s="52"/>
      <c r="BL92" s="52"/>
      <c r="BS92" s="45"/>
      <c r="BT92" s="45"/>
    </row>
    <row r="93" spans="1:72" ht="35.25" customHeight="1" x14ac:dyDescent="0.2">
      <c r="A93" s="54"/>
      <c r="B93" s="55"/>
      <c r="C93" s="55"/>
      <c r="D93" s="55"/>
      <c r="E93" s="55"/>
      <c r="F93" s="56"/>
      <c r="G93" s="59" t="s">
        <v>93</v>
      </c>
      <c r="H93" s="157"/>
      <c r="I93" s="157"/>
      <c r="J93" s="157"/>
      <c r="K93" s="157"/>
      <c r="L93" s="157"/>
      <c r="M93" s="157"/>
      <c r="N93" s="157"/>
      <c r="O93" s="157"/>
      <c r="P93" s="157"/>
      <c r="Q93" s="157"/>
      <c r="R93" s="157"/>
      <c r="S93" s="157"/>
      <c r="T93" s="157"/>
      <c r="U93" s="157"/>
      <c r="V93" s="157"/>
      <c r="W93" s="157"/>
      <c r="X93" s="157"/>
      <c r="Y93" s="158"/>
      <c r="Z93" s="65" t="s">
        <v>52</v>
      </c>
      <c r="AA93" s="128"/>
      <c r="AB93" s="128"/>
      <c r="AC93" s="128"/>
      <c r="AD93" s="129"/>
      <c r="AE93" s="65" t="s">
        <v>72</v>
      </c>
      <c r="AF93" s="128"/>
      <c r="AG93" s="128"/>
      <c r="AH93" s="128"/>
      <c r="AI93" s="128"/>
      <c r="AJ93" s="128"/>
      <c r="AK93" s="128"/>
      <c r="AL93" s="128"/>
      <c r="AM93" s="128"/>
      <c r="AN93" s="129"/>
      <c r="AO93" s="49"/>
      <c r="AP93" s="50"/>
      <c r="AQ93" s="50"/>
      <c r="AR93" s="50"/>
      <c r="AS93" s="50"/>
      <c r="AT93" s="50"/>
      <c r="AU93" s="50"/>
      <c r="AV93" s="51"/>
      <c r="AW93" s="49">
        <f>AW85/AW89</f>
        <v>66666.666666666672</v>
      </c>
      <c r="AX93" s="50"/>
      <c r="AY93" s="50"/>
      <c r="AZ93" s="50"/>
      <c r="BA93" s="50"/>
      <c r="BB93" s="50"/>
      <c r="BC93" s="50"/>
      <c r="BD93" s="51"/>
      <c r="BE93" s="49">
        <f>AO93+AW93</f>
        <v>66666.666666666672</v>
      </c>
      <c r="BF93" s="50"/>
      <c r="BG93" s="50"/>
      <c r="BH93" s="50"/>
      <c r="BI93" s="50"/>
      <c r="BJ93" s="50"/>
      <c r="BK93" s="50"/>
      <c r="BL93" s="51"/>
      <c r="BS93" s="45"/>
      <c r="BT93" s="45"/>
    </row>
    <row r="94" spans="1:72" ht="21" customHeight="1" x14ac:dyDescent="0.2">
      <c r="A94" s="89">
        <v>0</v>
      </c>
      <c r="B94" s="89"/>
      <c r="C94" s="89"/>
      <c r="D94" s="89"/>
      <c r="E94" s="89"/>
      <c r="F94" s="89"/>
      <c r="G94" s="90" t="s">
        <v>57</v>
      </c>
      <c r="H94" s="91"/>
      <c r="I94" s="91"/>
      <c r="J94" s="91"/>
      <c r="K94" s="91"/>
      <c r="L94" s="91"/>
      <c r="M94" s="91"/>
      <c r="N94" s="91"/>
      <c r="O94" s="91"/>
      <c r="P94" s="91"/>
      <c r="Q94" s="91"/>
      <c r="R94" s="91"/>
      <c r="S94" s="91"/>
      <c r="T94" s="91"/>
      <c r="U94" s="91"/>
      <c r="V94" s="91"/>
      <c r="W94" s="91"/>
      <c r="X94" s="91"/>
      <c r="Y94" s="92"/>
      <c r="Z94" s="130"/>
      <c r="AA94" s="130"/>
      <c r="AB94" s="130"/>
      <c r="AC94" s="130"/>
      <c r="AD94" s="130"/>
      <c r="AE94" s="135"/>
      <c r="AF94" s="136"/>
      <c r="AG94" s="136"/>
      <c r="AH94" s="136"/>
      <c r="AI94" s="136"/>
      <c r="AJ94" s="136"/>
      <c r="AK94" s="136"/>
      <c r="AL94" s="136"/>
      <c r="AM94" s="136"/>
      <c r="AN94" s="137"/>
      <c r="AO94" s="48"/>
      <c r="AP94" s="48"/>
      <c r="AQ94" s="48"/>
      <c r="AR94" s="48"/>
      <c r="AS94" s="48"/>
      <c r="AT94" s="48"/>
      <c r="AU94" s="48"/>
      <c r="AV94" s="48"/>
      <c r="AW94" s="48"/>
      <c r="AX94" s="48"/>
      <c r="AY94" s="48"/>
      <c r="AZ94" s="48"/>
      <c r="BA94" s="48"/>
      <c r="BB94" s="48"/>
      <c r="BC94" s="48"/>
      <c r="BD94" s="48"/>
      <c r="BE94" s="48"/>
      <c r="BF94" s="48"/>
      <c r="BG94" s="48"/>
      <c r="BH94" s="48"/>
      <c r="BI94" s="48"/>
      <c r="BJ94" s="48"/>
      <c r="BK94" s="48"/>
      <c r="BL94" s="48"/>
      <c r="BS94" s="45"/>
      <c r="BT94" s="45"/>
    </row>
    <row r="95" spans="1:72" ht="49.5" customHeight="1" x14ac:dyDescent="0.2">
      <c r="A95" s="58">
        <v>0</v>
      </c>
      <c r="B95" s="58"/>
      <c r="C95" s="58"/>
      <c r="D95" s="58"/>
      <c r="E95" s="58"/>
      <c r="F95" s="58"/>
      <c r="G95" s="59" t="s">
        <v>104</v>
      </c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1"/>
      <c r="Z95" s="57" t="s">
        <v>91</v>
      </c>
      <c r="AA95" s="57"/>
      <c r="AB95" s="57"/>
      <c r="AC95" s="57"/>
      <c r="AD95" s="57"/>
      <c r="AE95" s="65" t="s">
        <v>72</v>
      </c>
      <c r="AF95" s="66"/>
      <c r="AG95" s="66"/>
      <c r="AH95" s="66"/>
      <c r="AI95" s="66"/>
      <c r="AJ95" s="66"/>
      <c r="AK95" s="66"/>
      <c r="AL95" s="66"/>
      <c r="AM95" s="66"/>
      <c r="AN95" s="67"/>
      <c r="AO95" s="52"/>
      <c r="AP95" s="52"/>
      <c r="AQ95" s="52"/>
      <c r="AR95" s="52"/>
      <c r="AS95" s="52"/>
      <c r="AT95" s="52"/>
      <c r="AU95" s="52"/>
      <c r="AV95" s="52"/>
      <c r="AW95" s="75">
        <f>AW82/5538459.87</f>
        <v>6.7708353730474897</v>
      </c>
      <c r="AX95" s="75"/>
      <c r="AY95" s="75"/>
      <c r="AZ95" s="75"/>
      <c r="BA95" s="75"/>
      <c r="BB95" s="75"/>
      <c r="BC95" s="75"/>
      <c r="BD95" s="75"/>
      <c r="BE95" s="52">
        <f>AO95+AW95</f>
        <v>6.7708353730474897</v>
      </c>
      <c r="BF95" s="52"/>
      <c r="BG95" s="52"/>
      <c r="BH95" s="52"/>
      <c r="BI95" s="52"/>
      <c r="BJ95" s="52"/>
      <c r="BK95" s="52"/>
      <c r="BL95" s="52"/>
      <c r="BS95" s="45"/>
      <c r="BT95" s="45"/>
    </row>
    <row r="96" spans="1:72" ht="6" customHeight="1" x14ac:dyDescent="0.25">
      <c r="A96" s="32"/>
      <c r="B96" s="32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  <c r="AR96" s="32"/>
      <c r="AS96" s="32"/>
      <c r="AT96" s="32"/>
      <c r="AU96" s="32"/>
      <c r="AV96" s="32"/>
      <c r="AW96" s="32"/>
      <c r="AX96" s="32"/>
      <c r="AY96" s="32"/>
      <c r="AZ96" s="32"/>
      <c r="BA96" s="32"/>
      <c r="BB96" s="32"/>
      <c r="BC96" s="32"/>
      <c r="BD96" s="32"/>
      <c r="BE96" s="32"/>
      <c r="BF96" s="32"/>
      <c r="BG96" s="32"/>
      <c r="BH96" s="32"/>
      <c r="BI96" s="32"/>
      <c r="BJ96" s="32"/>
      <c r="BK96" s="32"/>
      <c r="BL96" s="32"/>
      <c r="BS96" s="45"/>
      <c r="BT96" s="45"/>
    </row>
    <row r="97" spans="1:72" ht="15.75" x14ac:dyDescent="0.25">
      <c r="A97" s="32"/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F97" s="32"/>
      <c r="AG97" s="32"/>
      <c r="AH97" s="32"/>
      <c r="AI97" s="32"/>
      <c r="AJ97" s="32"/>
      <c r="AK97" s="32"/>
      <c r="AL97" s="32"/>
      <c r="AM97" s="32"/>
      <c r="AN97" s="32"/>
      <c r="AO97" s="32"/>
      <c r="AP97" s="32"/>
      <c r="AQ97" s="32"/>
      <c r="AR97" s="32"/>
      <c r="AS97" s="32"/>
      <c r="AT97" s="32"/>
      <c r="AU97" s="32"/>
      <c r="AV97" s="32"/>
      <c r="AW97" s="32"/>
      <c r="AX97" s="32"/>
      <c r="AY97" s="32"/>
      <c r="AZ97" s="32"/>
      <c r="BA97" s="32"/>
      <c r="BB97" s="32"/>
      <c r="BC97" s="32"/>
      <c r="BD97" s="32"/>
      <c r="BE97" s="32"/>
      <c r="BF97" s="32"/>
      <c r="BG97" s="32"/>
      <c r="BH97" s="32"/>
      <c r="BI97" s="32"/>
      <c r="BJ97" s="32"/>
      <c r="BK97" s="32"/>
      <c r="BL97" s="32"/>
      <c r="BS97" s="45"/>
      <c r="BT97" s="45"/>
    </row>
    <row r="98" spans="1:72" ht="15.75" x14ac:dyDescent="0.25">
      <c r="A98" s="32"/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F98" s="32"/>
      <c r="AG98" s="32"/>
      <c r="AH98" s="32"/>
      <c r="AI98" s="32"/>
      <c r="AJ98" s="32"/>
      <c r="AK98" s="32"/>
      <c r="AL98" s="32"/>
      <c r="AM98" s="32"/>
      <c r="AN98" s="32"/>
      <c r="AO98" s="32"/>
      <c r="AP98" s="32"/>
      <c r="AQ98" s="32"/>
      <c r="AR98" s="32"/>
      <c r="AS98" s="32"/>
      <c r="AT98" s="32"/>
      <c r="AU98" s="32"/>
      <c r="AV98" s="32"/>
      <c r="AW98" s="32"/>
      <c r="AX98" s="32"/>
      <c r="AY98" s="32"/>
      <c r="AZ98" s="32"/>
      <c r="BA98" s="32"/>
      <c r="BB98" s="32"/>
      <c r="BC98" s="32"/>
      <c r="BD98" s="32"/>
      <c r="BE98" s="32"/>
      <c r="BF98" s="32"/>
      <c r="BG98" s="32"/>
      <c r="BH98" s="32"/>
      <c r="BI98" s="32"/>
      <c r="BJ98" s="32"/>
      <c r="BK98" s="32"/>
      <c r="BL98" s="32"/>
      <c r="BS98" s="45"/>
      <c r="BT98" s="45"/>
    </row>
    <row r="99" spans="1:72" ht="15.75" x14ac:dyDescent="0.25">
      <c r="A99" s="32"/>
      <c r="B99" s="32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  <c r="AF99" s="32"/>
      <c r="AG99" s="32"/>
      <c r="AH99" s="32"/>
      <c r="AI99" s="32"/>
      <c r="AJ99" s="32"/>
      <c r="AK99" s="32"/>
      <c r="AL99" s="32"/>
      <c r="AM99" s="32"/>
      <c r="AN99" s="32"/>
      <c r="AO99" s="32"/>
      <c r="AP99" s="32"/>
      <c r="AQ99" s="32"/>
      <c r="AR99" s="32"/>
      <c r="AS99" s="32"/>
      <c r="AT99" s="32"/>
      <c r="AU99" s="32"/>
      <c r="AV99" s="32"/>
      <c r="AW99" s="32"/>
      <c r="AX99" s="32"/>
      <c r="AY99" s="32"/>
      <c r="AZ99" s="32"/>
      <c r="BA99" s="32"/>
      <c r="BB99" s="32"/>
      <c r="BC99" s="32"/>
      <c r="BD99" s="32"/>
      <c r="BE99" s="32"/>
      <c r="BF99" s="32"/>
      <c r="BG99" s="32"/>
      <c r="BH99" s="32"/>
      <c r="BI99" s="32"/>
      <c r="BJ99" s="32"/>
      <c r="BK99" s="32"/>
      <c r="BL99" s="32"/>
      <c r="BS99" s="45"/>
      <c r="BT99" s="45"/>
    </row>
    <row r="100" spans="1:72" ht="15.75" x14ac:dyDescent="0.25">
      <c r="A100" s="32"/>
      <c r="B100" s="32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  <c r="AF100" s="32"/>
      <c r="AG100" s="32"/>
      <c r="AH100" s="32"/>
      <c r="AI100" s="32"/>
      <c r="AJ100" s="32"/>
      <c r="AK100" s="32"/>
      <c r="AL100" s="32"/>
      <c r="AM100" s="32"/>
      <c r="AN100" s="32"/>
      <c r="AO100" s="32"/>
      <c r="AP100" s="32"/>
      <c r="AQ100" s="32"/>
      <c r="AR100" s="32"/>
      <c r="AS100" s="32"/>
      <c r="AT100" s="32"/>
      <c r="AU100" s="32"/>
      <c r="AV100" s="32"/>
      <c r="AW100" s="32"/>
      <c r="AX100" s="32"/>
      <c r="AY100" s="32"/>
      <c r="AZ100" s="32"/>
      <c r="BA100" s="32"/>
      <c r="BB100" s="32"/>
      <c r="BC100" s="32"/>
      <c r="BD100" s="32"/>
      <c r="BE100" s="32"/>
      <c r="BF100" s="32"/>
      <c r="BG100" s="32"/>
      <c r="BH100" s="32"/>
      <c r="BI100" s="32"/>
      <c r="BJ100" s="32"/>
      <c r="BK100" s="32"/>
      <c r="BL100" s="32"/>
      <c r="BS100" s="45"/>
      <c r="BT100" s="45"/>
    </row>
    <row r="101" spans="1:72" ht="15.75" x14ac:dyDescent="0.25">
      <c r="A101" s="32"/>
      <c r="B101" s="32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  <c r="AF101" s="32"/>
      <c r="AG101" s="32"/>
      <c r="AH101" s="32"/>
      <c r="AI101" s="32"/>
      <c r="AJ101" s="32"/>
      <c r="AK101" s="32"/>
      <c r="AL101" s="32"/>
      <c r="AM101" s="32"/>
      <c r="AN101" s="32"/>
      <c r="AO101" s="32"/>
      <c r="AP101" s="32"/>
      <c r="AQ101" s="32"/>
      <c r="AR101" s="32"/>
      <c r="AS101" s="32"/>
      <c r="AT101" s="32"/>
      <c r="AU101" s="32"/>
      <c r="AV101" s="32"/>
      <c r="AW101" s="32"/>
      <c r="AX101" s="32"/>
      <c r="AY101" s="32"/>
      <c r="AZ101" s="32"/>
      <c r="BA101" s="32"/>
      <c r="BB101" s="32"/>
      <c r="BC101" s="32"/>
      <c r="BD101" s="32"/>
      <c r="BE101" s="32"/>
      <c r="BF101" s="32"/>
      <c r="BG101" s="32"/>
      <c r="BH101" s="32"/>
      <c r="BI101" s="32"/>
      <c r="BJ101" s="32"/>
      <c r="BK101" s="32"/>
      <c r="BL101" s="32"/>
      <c r="BS101" s="45"/>
      <c r="BT101" s="45"/>
    </row>
    <row r="102" spans="1:72" ht="39" customHeight="1" x14ac:dyDescent="0.25">
      <c r="A102" s="151" t="s">
        <v>79</v>
      </c>
      <c r="B102" s="151"/>
      <c r="C102" s="151"/>
      <c r="D102" s="151"/>
      <c r="E102" s="151"/>
      <c r="F102" s="151"/>
      <c r="G102" s="151"/>
      <c r="H102" s="151"/>
      <c r="I102" s="151"/>
      <c r="J102" s="151"/>
      <c r="K102" s="151"/>
      <c r="L102" s="151"/>
      <c r="M102" s="151"/>
      <c r="N102" s="151"/>
      <c r="O102" s="151"/>
      <c r="P102" s="151"/>
      <c r="Q102" s="151"/>
      <c r="R102" s="151"/>
      <c r="S102" s="151"/>
      <c r="T102" s="151"/>
      <c r="U102" s="151"/>
      <c r="V102" s="151"/>
      <c r="W102" s="105"/>
      <c r="X102" s="105"/>
      <c r="Y102" s="105"/>
      <c r="Z102" s="105"/>
      <c r="AA102" s="105"/>
      <c r="AB102" s="105"/>
      <c r="AC102" s="105"/>
      <c r="AD102" s="105"/>
      <c r="AE102" s="105"/>
      <c r="AF102" s="105"/>
      <c r="AG102" s="105"/>
      <c r="AH102" s="105"/>
      <c r="AI102" s="105"/>
      <c r="AJ102" s="105"/>
      <c r="AK102" s="105"/>
      <c r="AL102" s="105"/>
      <c r="AM102" s="105"/>
      <c r="AN102" s="5"/>
      <c r="AO102" s="138" t="s">
        <v>88</v>
      </c>
      <c r="AP102" s="139"/>
      <c r="AQ102" s="139"/>
      <c r="AR102" s="139"/>
      <c r="AS102" s="139"/>
      <c r="AT102" s="139"/>
      <c r="AU102" s="139"/>
      <c r="AV102" s="139"/>
      <c r="AW102" s="139"/>
      <c r="AX102" s="139"/>
      <c r="AY102" s="139"/>
      <c r="AZ102" s="139"/>
      <c r="BA102" s="139"/>
      <c r="BB102" s="139"/>
      <c r="BC102" s="139"/>
      <c r="BD102" s="139"/>
      <c r="BE102" s="139"/>
      <c r="BF102" s="139"/>
      <c r="BG102" s="139"/>
      <c r="BH102" s="32"/>
      <c r="BI102" s="32"/>
      <c r="BJ102" s="32"/>
      <c r="BK102" s="32"/>
      <c r="BL102" s="32"/>
      <c r="BS102" s="45"/>
      <c r="BT102" s="45"/>
    </row>
    <row r="103" spans="1:72" x14ac:dyDescent="0.2">
      <c r="W103" s="134" t="s">
        <v>5</v>
      </c>
      <c r="X103" s="134"/>
      <c r="Y103" s="134"/>
      <c r="Z103" s="134"/>
      <c r="AA103" s="134"/>
      <c r="AB103" s="134"/>
      <c r="AC103" s="134"/>
      <c r="AD103" s="134"/>
      <c r="AE103" s="134"/>
      <c r="AF103" s="134"/>
      <c r="AG103" s="134"/>
      <c r="AH103" s="134"/>
      <c r="AI103" s="134"/>
      <c r="AJ103" s="134"/>
      <c r="AK103" s="134"/>
      <c r="AL103" s="134"/>
      <c r="AM103" s="134"/>
      <c r="AO103" s="133" t="s">
        <v>89</v>
      </c>
      <c r="AP103" s="133"/>
      <c r="AQ103" s="133"/>
      <c r="AR103" s="133"/>
      <c r="AS103" s="133"/>
      <c r="AT103" s="133"/>
      <c r="AU103" s="133"/>
      <c r="AV103" s="133"/>
      <c r="AW103" s="133"/>
      <c r="AX103" s="133"/>
      <c r="AY103" s="133"/>
      <c r="AZ103" s="133"/>
      <c r="BA103" s="133"/>
      <c r="BB103" s="133"/>
      <c r="BC103" s="133"/>
      <c r="BD103" s="133"/>
      <c r="BE103" s="133"/>
      <c r="BF103" s="133"/>
      <c r="BG103" s="133"/>
    </row>
    <row r="104" spans="1:72" ht="15.75" customHeight="1" x14ac:dyDescent="0.2">
      <c r="A104" s="152" t="s">
        <v>3</v>
      </c>
      <c r="B104" s="152"/>
      <c r="C104" s="152"/>
      <c r="D104" s="152"/>
      <c r="E104" s="152"/>
      <c r="F104" s="152"/>
    </row>
    <row r="105" spans="1:72" ht="17.25" customHeight="1" x14ac:dyDescent="0.2">
      <c r="A105" s="156" t="s">
        <v>61</v>
      </c>
      <c r="B105" s="156"/>
      <c r="C105" s="156"/>
      <c r="D105" s="156"/>
      <c r="E105" s="156"/>
      <c r="F105" s="156"/>
      <c r="G105" s="156"/>
      <c r="H105" s="156"/>
      <c r="I105" s="156"/>
      <c r="J105" s="156"/>
      <c r="K105" s="156"/>
      <c r="L105" s="156"/>
      <c r="M105" s="156"/>
      <c r="N105" s="156"/>
      <c r="O105" s="156"/>
      <c r="P105" s="156"/>
      <c r="Q105" s="156"/>
      <c r="R105" s="156"/>
      <c r="S105" s="156"/>
      <c r="T105" s="156"/>
      <c r="U105" s="156"/>
      <c r="V105" s="156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3"/>
    </row>
    <row r="106" spans="1:72" x14ac:dyDescent="0.2">
      <c r="A106" s="41" t="s">
        <v>34</v>
      </c>
      <c r="B106" s="41"/>
      <c r="C106" s="41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4"/>
      <c r="X106" s="44"/>
      <c r="Y106" s="44"/>
      <c r="Z106" s="44"/>
      <c r="AA106" s="44"/>
      <c r="AB106" s="44"/>
      <c r="AC106" s="44"/>
      <c r="AD106" s="44"/>
      <c r="AE106" s="44"/>
      <c r="AF106" s="44"/>
      <c r="AG106" s="44"/>
      <c r="AH106" s="44"/>
      <c r="AI106" s="44"/>
      <c r="AJ106" s="44"/>
      <c r="AK106" s="44"/>
      <c r="AL106" s="44"/>
      <c r="AM106" s="44"/>
      <c r="AN106" s="44"/>
      <c r="AO106" s="44"/>
      <c r="AP106" s="44"/>
      <c r="AQ106" s="44"/>
      <c r="AR106" s="44"/>
      <c r="AS106" s="44"/>
      <c r="AT106" s="43"/>
    </row>
    <row r="107" spans="1:72" ht="10.5" customHeight="1" x14ac:dyDescent="0.2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</row>
    <row r="108" spans="1:72" ht="15.75" customHeight="1" x14ac:dyDescent="0.25">
      <c r="A108" s="126" t="s">
        <v>62</v>
      </c>
      <c r="B108" s="126"/>
      <c r="C108" s="126"/>
      <c r="D108" s="126"/>
      <c r="E108" s="126"/>
      <c r="F108" s="126"/>
      <c r="G108" s="126"/>
      <c r="H108" s="126"/>
      <c r="I108" s="126"/>
      <c r="J108" s="126"/>
      <c r="K108" s="126"/>
      <c r="L108" s="126"/>
      <c r="M108" s="126"/>
      <c r="N108" s="126"/>
      <c r="O108" s="126"/>
      <c r="P108" s="126"/>
      <c r="Q108" s="126"/>
      <c r="R108" s="126"/>
      <c r="S108" s="126"/>
      <c r="T108" s="126"/>
      <c r="U108" s="126"/>
      <c r="V108" s="126"/>
      <c r="W108" s="127"/>
      <c r="X108" s="127"/>
      <c r="Y108" s="127"/>
      <c r="Z108" s="127"/>
      <c r="AA108" s="127"/>
      <c r="AB108" s="127"/>
      <c r="AC108" s="127"/>
      <c r="AD108" s="127"/>
      <c r="AE108" s="127"/>
      <c r="AF108" s="127"/>
      <c r="AG108" s="127"/>
      <c r="AH108" s="127"/>
      <c r="AI108" s="127"/>
      <c r="AJ108" s="127"/>
      <c r="AK108" s="127"/>
      <c r="AL108" s="127"/>
      <c r="AM108" s="127"/>
      <c r="AN108" s="3"/>
      <c r="AO108" s="138" t="s">
        <v>90</v>
      </c>
      <c r="AP108" s="139"/>
      <c r="AQ108" s="139"/>
      <c r="AR108" s="139"/>
      <c r="AS108" s="139"/>
      <c r="AT108" s="139"/>
      <c r="AU108" s="139"/>
      <c r="AV108" s="139"/>
      <c r="AW108" s="139"/>
      <c r="AX108" s="139"/>
      <c r="AY108" s="139"/>
      <c r="AZ108" s="139"/>
      <c r="BA108" s="139"/>
      <c r="BB108" s="139"/>
      <c r="BC108" s="139"/>
      <c r="BD108" s="139"/>
      <c r="BE108" s="139"/>
      <c r="BF108" s="139"/>
      <c r="BG108" s="139"/>
    </row>
    <row r="109" spans="1:72" x14ac:dyDescent="0.2">
      <c r="W109" s="134" t="s">
        <v>5</v>
      </c>
      <c r="X109" s="134"/>
      <c r="Y109" s="134"/>
      <c r="Z109" s="134"/>
      <c r="AA109" s="134"/>
      <c r="AB109" s="134"/>
      <c r="AC109" s="134"/>
      <c r="AD109" s="134"/>
      <c r="AE109" s="134"/>
      <c r="AF109" s="134"/>
      <c r="AG109" s="134"/>
      <c r="AH109" s="134"/>
      <c r="AI109" s="134"/>
      <c r="AJ109" s="134"/>
      <c r="AK109" s="134"/>
      <c r="AL109" s="134"/>
      <c r="AM109" s="134"/>
      <c r="AO109" s="133" t="s">
        <v>89</v>
      </c>
      <c r="AP109" s="133"/>
      <c r="AQ109" s="133"/>
      <c r="AR109" s="133"/>
      <c r="AS109" s="133"/>
      <c r="AT109" s="133"/>
      <c r="AU109" s="133"/>
      <c r="AV109" s="133"/>
      <c r="AW109" s="133"/>
      <c r="AX109" s="133"/>
      <c r="AY109" s="133"/>
      <c r="AZ109" s="133"/>
      <c r="BA109" s="133"/>
      <c r="BB109" s="133"/>
      <c r="BC109" s="133"/>
      <c r="BD109" s="133"/>
      <c r="BE109" s="133"/>
      <c r="BF109" s="133"/>
      <c r="BG109" s="133"/>
    </row>
    <row r="110" spans="1:72" ht="15" x14ac:dyDescent="0.25">
      <c r="A110" s="125">
        <f>AO7</f>
        <v>44951</v>
      </c>
      <c r="B110" s="125"/>
      <c r="C110" s="125"/>
      <c r="D110" s="125"/>
      <c r="E110" s="125"/>
      <c r="F110" s="125"/>
      <c r="G110" s="125"/>
      <c r="H110" s="125"/>
    </row>
    <row r="111" spans="1:72" x14ac:dyDescent="0.2">
      <c r="A111" s="124" t="s">
        <v>32</v>
      </c>
      <c r="B111" s="124"/>
      <c r="C111" s="124"/>
      <c r="D111" s="124"/>
      <c r="E111" s="124"/>
      <c r="F111" s="124"/>
      <c r="G111" s="124"/>
      <c r="H111" s="124"/>
      <c r="I111" s="11"/>
      <c r="J111" s="11"/>
      <c r="K111" s="11"/>
      <c r="L111" s="11"/>
      <c r="M111" s="11"/>
      <c r="N111" s="11"/>
      <c r="O111" s="11"/>
      <c r="P111" s="11"/>
      <c r="Q111" s="11"/>
    </row>
    <row r="112" spans="1:72" x14ac:dyDescent="0.2">
      <c r="A112" s="13" t="s">
        <v>33</v>
      </c>
    </row>
  </sheetData>
  <mergeCells count="357">
    <mergeCell ref="AW92:BD92"/>
    <mergeCell ref="AE90:AN90"/>
    <mergeCell ref="AW85:BD85"/>
    <mergeCell ref="BE85:BL85"/>
    <mergeCell ref="BE88:BL88"/>
    <mergeCell ref="A87:F87"/>
    <mergeCell ref="G87:Y87"/>
    <mergeCell ref="Z87:AD87"/>
    <mergeCell ref="A85:F85"/>
    <mergeCell ref="Z86:AD86"/>
    <mergeCell ref="A86:F86"/>
    <mergeCell ref="G86:Y86"/>
    <mergeCell ref="G85:Y85"/>
    <mergeCell ref="Z85:AD85"/>
    <mergeCell ref="A89:F89"/>
    <mergeCell ref="G89:Y89"/>
    <mergeCell ref="BE87:BL87"/>
    <mergeCell ref="AO87:AV87"/>
    <mergeCell ref="AW87:BD87"/>
    <mergeCell ref="AW68:BD68"/>
    <mergeCell ref="AO68:AV68"/>
    <mergeCell ref="AW74:BD74"/>
    <mergeCell ref="AW75:BD75"/>
    <mergeCell ref="AO69:AV69"/>
    <mergeCell ref="AO85:AV85"/>
    <mergeCell ref="AW76:BD76"/>
    <mergeCell ref="Z68:AD68"/>
    <mergeCell ref="A84:F84"/>
    <mergeCell ref="G84:Y84"/>
    <mergeCell ref="G79:Y79"/>
    <mergeCell ref="BE74:BL74"/>
    <mergeCell ref="G90:Y90"/>
    <mergeCell ref="Z89:AD89"/>
    <mergeCell ref="AE89:AN89"/>
    <mergeCell ref="AO89:AV89"/>
    <mergeCell ref="AW89:BD89"/>
    <mergeCell ref="AE87:AN87"/>
    <mergeCell ref="BE89:BL89"/>
    <mergeCell ref="AE85:AN85"/>
    <mergeCell ref="A105:V105"/>
    <mergeCell ref="A88:F88"/>
    <mergeCell ref="G88:Y88"/>
    <mergeCell ref="A92:F92"/>
    <mergeCell ref="G92:Y92"/>
    <mergeCell ref="A93:F93"/>
    <mergeCell ref="G93:Y93"/>
    <mergeCell ref="A102:V102"/>
    <mergeCell ref="A104:F104"/>
    <mergeCell ref="AO92:AV92"/>
    <mergeCell ref="BE78:BL78"/>
    <mergeCell ref="AE84:AN84"/>
    <mergeCell ref="AW83:BD83"/>
    <mergeCell ref="AO84:AV84"/>
    <mergeCell ref="BE81:BL81"/>
    <mergeCell ref="AW78:BD78"/>
    <mergeCell ref="BE84:BL84"/>
    <mergeCell ref="BE75:BL75"/>
    <mergeCell ref="AO93:AV93"/>
    <mergeCell ref="AW93:BD93"/>
    <mergeCell ref="BE93:BL93"/>
    <mergeCell ref="AO82:AV82"/>
    <mergeCell ref="AW86:BD86"/>
    <mergeCell ref="AW88:BD88"/>
    <mergeCell ref="BE82:BL82"/>
    <mergeCell ref="AO88:AV88"/>
    <mergeCell ref="AO83:AV83"/>
    <mergeCell ref="A82:F82"/>
    <mergeCell ref="G82:Y82"/>
    <mergeCell ref="BE66:BL66"/>
    <mergeCell ref="BE68:BL68"/>
    <mergeCell ref="BE69:BL69"/>
    <mergeCell ref="AO81:AV81"/>
    <mergeCell ref="AW81:BD81"/>
    <mergeCell ref="AW69:BD69"/>
    <mergeCell ref="AO74:AV74"/>
    <mergeCell ref="AO75:AV75"/>
    <mergeCell ref="AE78:AN78"/>
    <mergeCell ref="Z88:AD88"/>
    <mergeCell ref="A90:F90"/>
    <mergeCell ref="G81:Y81"/>
    <mergeCell ref="A81:F81"/>
    <mergeCell ref="Z81:AD81"/>
    <mergeCell ref="AE83:AN83"/>
    <mergeCell ref="Z84:AD84"/>
    <mergeCell ref="A83:F83"/>
    <mergeCell ref="Z82:AD82"/>
    <mergeCell ref="Z92:AD92"/>
    <mergeCell ref="AO78:AV78"/>
    <mergeCell ref="BE90:BL90"/>
    <mergeCell ref="AO90:AV90"/>
    <mergeCell ref="AW90:BD90"/>
    <mergeCell ref="Z83:AD83"/>
    <mergeCell ref="Z90:AD90"/>
    <mergeCell ref="AO86:AV86"/>
    <mergeCell ref="AE81:AN81"/>
    <mergeCell ref="AE88:AN88"/>
    <mergeCell ref="A72:F72"/>
    <mergeCell ref="AE69:AN69"/>
    <mergeCell ref="A69:F69"/>
    <mergeCell ref="Z70:AD70"/>
    <mergeCell ref="AE70:AN70"/>
    <mergeCell ref="Z71:AD71"/>
    <mergeCell ref="AE71:AN71"/>
    <mergeCell ref="A70:F70"/>
    <mergeCell ref="A71:F71"/>
    <mergeCell ref="G71:Y71"/>
    <mergeCell ref="AE91:AN91"/>
    <mergeCell ref="AE92:AN92"/>
    <mergeCell ref="AE86:AN86"/>
    <mergeCell ref="AE82:AN82"/>
    <mergeCell ref="AO66:AV66"/>
    <mergeCell ref="AW66:BD66"/>
    <mergeCell ref="AE66:AN66"/>
    <mergeCell ref="AO91:AV91"/>
    <mergeCell ref="AW70:BD70"/>
    <mergeCell ref="AO70:AV70"/>
    <mergeCell ref="G74:Y74"/>
    <mergeCell ref="AE74:AN74"/>
    <mergeCell ref="G73:Y73"/>
    <mergeCell ref="Z73:AD73"/>
    <mergeCell ref="AE73:AN73"/>
    <mergeCell ref="Z74:AD74"/>
    <mergeCell ref="Z61:AD61"/>
    <mergeCell ref="G61:Y61"/>
    <mergeCell ref="A65:F65"/>
    <mergeCell ref="D57:AA57"/>
    <mergeCell ref="AB57:AI57"/>
    <mergeCell ref="AE62:AN62"/>
    <mergeCell ref="A64:F64"/>
    <mergeCell ref="AE65:AN65"/>
    <mergeCell ref="G65:Y65"/>
    <mergeCell ref="Z65:AD65"/>
    <mergeCell ref="A53:C54"/>
    <mergeCell ref="D55:AA55"/>
    <mergeCell ref="A48:C48"/>
    <mergeCell ref="AK49:AR49"/>
    <mergeCell ref="A49:C49"/>
    <mergeCell ref="D53:AA54"/>
    <mergeCell ref="AK48:AR48"/>
    <mergeCell ref="D48:AB48"/>
    <mergeCell ref="AC49:AJ49"/>
    <mergeCell ref="AJ56:AQ56"/>
    <mergeCell ref="AR57:AY57"/>
    <mergeCell ref="Z72:AD72"/>
    <mergeCell ref="AE72:AN72"/>
    <mergeCell ref="A63:F63"/>
    <mergeCell ref="A62:F62"/>
    <mergeCell ref="G62:Y62"/>
    <mergeCell ref="A68:F68"/>
    <mergeCell ref="G69:Y69"/>
    <mergeCell ref="A67:F67"/>
    <mergeCell ref="AO108:BG108"/>
    <mergeCell ref="BE80:BL80"/>
    <mergeCell ref="BE86:BL86"/>
    <mergeCell ref="A75:F75"/>
    <mergeCell ref="G75:Y75"/>
    <mergeCell ref="AO102:BG102"/>
    <mergeCell ref="AO79:AV79"/>
    <mergeCell ref="AW79:BD79"/>
    <mergeCell ref="Z91:AD91"/>
    <mergeCell ref="AW91:BD91"/>
    <mergeCell ref="BE91:BL91"/>
    <mergeCell ref="G78:Y78"/>
    <mergeCell ref="Z78:AD78"/>
    <mergeCell ref="Z79:AD79"/>
    <mergeCell ref="AW84:BD84"/>
    <mergeCell ref="A79:F79"/>
    <mergeCell ref="G83:Y83"/>
    <mergeCell ref="BE79:BL79"/>
    <mergeCell ref="AW82:BD82"/>
    <mergeCell ref="BE83:BL83"/>
    <mergeCell ref="AO109:BG109"/>
    <mergeCell ref="AO103:BG103"/>
    <mergeCell ref="W109:AM109"/>
    <mergeCell ref="W103:AM103"/>
    <mergeCell ref="Z94:AD94"/>
    <mergeCell ref="AE94:AN94"/>
    <mergeCell ref="BE95:BL95"/>
    <mergeCell ref="W102:AM102"/>
    <mergeCell ref="AO94:AV94"/>
    <mergeCell ref="BE94:BL94"/>
    <mergeCell ref="AK44:AR45"/>
    <mergeCell ref="AC44:AJ45"/>
    <mergeCell ref="AO64:AV64"/>
    <mergeCell ref="Z64:AD64"/>
    <mergeCell ref="AW63:BD63"/>
    <mergeCell ref="AE61:AN61"/>
    <mergeCell ref="G63:AV63"/>
    <mergeCell ref="AW62:BD62"/>
    <mergeCell ref="G64:Y64"/>
    <mergeCell ref="AC48:AJ48"/>
    <mergeCell ref="A111:H111"/>
    <mergeCell ref="A110:H110"/>
    <mergeCell ref="A108:V108"/>
    <mergeCell ref="W108:AM108"/>
    <mergeCell ref="A76:F76"/>
    <mergeCell ref="A73:F73"/>
    <mergeCell ref="A74:F74"/>
    <mergeCell ref="Z93:AD93"/>
    <mergeCell ref="AE93:AN93"/>
    <mergeCell ref="A95:F95"/>
    <mergeCell ref="D56:AA56"/>
    <mergeCell ref="A56:C56"/>
    <mergeCell ref="A91:F91"/>
    <mergeCell ref="G91:Y91"/>
    <mergeCell ref="A33:BL33"/>
    <mergeCell ref="AC46:AJ46"/>
    <mergeCell ref="D47:AB47"/>
    <mergeCell ref="AK46:AR46"/>
    <mergeCell ref="A44:C45"/>
    <mergeCell ref="A36:BL36"/>
    <mergeCell ref="G31:BL31"/>
    <mergeCell ref="G37:BL37"/>
    <mergeCell ref="AO3:BL3"/>
    <mergeCell ref="A10:BL10"/>
    <mergeCell ref="AW7:BF7"/>
    <mergeCell ref="AO7:AU7"/>
    <mergeCell ref="A37:F37"/>
    <mergeCell ref="BD22:BL22"/>
    <mergeCell ref="T23:W23"/>
    <mergeCell ref="A23:H23"/>
    <mergeCell ref="A25:BL25"/>
    <mergeCell ref="G29:BL29"/>
    <mergeCell ref="G30:BL30"/>
    <mergeCell ref="Z76:AD76"/>
    <mergeCell ref="AE76:AN76"/>
    <mergeCell ref="AS43:AZ43"/>
    <mergeCell ref="AR52:AY52"/>
    <mergeCell ref="AR56:AY56"/>
    <mergeCell ref="AB53:AI54"/>
    <mergeCell ref="AR55:AY55"/>
    <mergeCell ref="AO1:BL1"/>
    <mergeCell ref="A51:BL51"/>
    <mergeCell ref="A47:C47"/>
    <mergeCell ref="U22:AD22"/>
    <mergeCell ref="AE22:AR22"/>
    <mergeCell ref="AE64:AN64"/>
    <mergeCell ref="AO62:AV62"/>
    <mergeCell ref="Z62:AD62"/>
    <mergeCell ref="AK47:AR47"/>
    <mergeCell ref="AO2:BL2"/>
    <mergeCell ref="AO6:BF6"/>
    <mergeCell ref="AO4:BL4"/>
    <mergeCell ref="AO5:BL5"/>
    <mergeCell ref="A39:F39"/>
    <mergeCell ref="A31:F31"/>
    <mergeCell ref="A22:T22"/>
    <mergeCell ref="B19:L19"/>
    <mergeCell ref="A26:BL26"/>
    <mergeCell ref="G38:BL38"/>
    <mergeCell ref="G39:BL39"/>
    <mergeCell ref="BE20:BL20"/>
    <mergeCell ref="A46:C46"/>
    <mergeCell ref="AS46:AZ46"/>
    <mergeCell ref="A34:BL34"/>
    <mergeCell ref="AS44:AZ45"/>
    <mergeCell ref="D44:AB45"/>
    <mergeCell ref="G40:BL40"/>
    <mergeCell ref="A28:BL28"/>
    <mergeCell ref="A38:F38"/>
    <mergeCell ref="A40:F40"/>
    <mergeCell ref="AC47:AJ47"/>
    <mergeCell ref="D46:AB46"/>
    <mergeCell ref="AJ53:AQ54"/>
    <mergeCell ref="AB55:AI55"/>
    <mergeCell ref="AR53:AY54"/>
    <mergeCell ref="D49:AB49"/>
    <mergeCell ref="AS47:AZ47"/>
    <mergeCell ref="AS48:AZ48"/>
    <mergeCell ref="AS49:AZ49"/>
    <mergeCell ref="AJ55:AQ55"/>
    <mergeCell ref="BE62:BL62"/>
    <mergeCell ref="A57:C57"/>
    <mergeCell ref="A55:C55"/>
    <mergeCell ref="A61:F61"/>
    <mergeCell ref="AW61:BD61"/>
    <mergeCell ref="AJ57:AQ57"/>
    <mergeCell ref="AO61:AV61"/>
    <mergeCell ref="A59:BL59"/>
    <mergeCell ref="BE61:BL61"/>
    <mergeCell ref="AB56:AI56"/>
    <mergeCell ref="G95:Y95"/>
    <mergeCell ref="Z95:AD95"/>
    <mergeCell ref="AE95:AN95"/>
    <mergeCell ref="A94:F94"/>
    <mergeCell ref="G94:Y94"/>
    <mergeCell ref="BE19:BL19"/>
    <mergeCell ref="AK19:BC19"/>
    <mergeCell ref="AK20:BC20"/>
    <mergeCell ref="AS22:BC22"/>
    <mergeCell ref="G76:Y76"/>
    <mergeCell ref="BE92:BL92"/>
    <mergeCell ref="B20:L20"/>
    <mergeCell ref="A42:AZ42"/>
    <mergeCell ref="N20:Y20"/>
    <mergeCell ref="AA20:AI20"/>
    <mergeCell ref="A29:F29"/>
    <mergeCell ref="A30:F30"/>
    <mergeCell ref="I23:S23"/>
    <mergeCell ref="AO76:AV76"/>
    <mergeCell ref="BE63:BL63"/>
    <mergeCell ref="B16:L16"/>
    <mergeCell ref="B17:L17"/>
    <mergeCell ref="N14:AS14"/>
    <mergeCell ref="AU13:BB13"/>
    <mergeCell ref="AU14:BB14"/>
    <mergeCell ref="N19:Y19"/>
    <mergeCell ref="AU16:BB16"/>
    <mergeCell ref="N13:AS13"/>
    <mergeCell ref="AA19:AI19"/>
    <mergeCell ref="AW94:BD94"/>
    <mergeCell ref="AO95:AV95"/>
    <mergeCell ref="AW95:BD95"/>
    <mergeCell ref="A11:BL11"/>
    <mergeCell ref="N17:AS17"/>
    <mergeCell ref="AU17:BB17"/>
    <mergeCell ref="N16:AS16"/>
    <mergeCell ref="B13:L13"/>
    <mergeCell ref="B14:L14"/>
    <mergeCell ref="BE76:BL76"/>
    <mergeCell ref="AO73:AV73"/>
    <mergeCell ref="AW73:BD73"/>
    <mergeCell ref="BE73:BL73"/>
    <mergeCell ref="BE64:BL64"/>
    <mergeCell ref="AW64:BD64"/>
    <mergeCell ref="AO65:AV65"/>
    <mergeCell ref="BE65:BL65"/>
    <mergeCell ref="BE72:BL72"/>
    <mergeCell ref="AW65:BD65"/>
    <mergeCell ref="AO72:AV72"/>
    <mergeCell ref="G70:Y70"/>
    <mergeCell ref="Z67:AD67"/>
    <mergeCell ref="AE67:AN67"/>
    <mergeCell ref="G66:Y66"/>
    <mergeCell ref="A66:F66"/>
    <mergeCell ref="G68:Y68"/>
    <mergeCell ref="G67:Y67"/>
    <mergeCell ref="Z66:AD66"/>
    <mergeCell ref="Z69:AD69"/>
    <mergeCell ref="AE68:AN68"/>
    <mergeCell ref="A80:F80"/>
    <mergeCell ref="AO80:AV80"/>
    <mergeCell ref="AW80:BD80"/>
    <mergeCell ref="Z75:AD75"/>
    <mergeCell ref="A78:F78"/>
    <mergeCell ref="G72:Y72"/>
    <mergeCell ref="AW72:BD72"/>
    <mergeCell ref="G80:AN80"/>
    <mergeCell ref="AE75:AN75"/>
    <mergeCell ref="AE79:AN79"/>
    <mergeCell ref="AW71:BD71"/>
    <mergeCell ref="BE71:BL71"/>
    <mergeCell ref="AO67:AV67"/>
    <mergeCell ref="AW67:BD67"/>
    <mergeCell ref="AO71:AV71"/>
    <mergeCell ref="BE70:BL70"/>
    <mergeCell ref="BE67:BL67"/>
  </mergeCells>
  <phoneticPr fontId="0" type="noConversion"/>
  <conditionalFormatting sqref="G75 G72 G65 G69">
    <cfRule type="cellIs" dxfId="4" priority="11" stopIfTrue="1" operator="equal">
      <formula>$G64</formula>
    </cfRule>
  </conditionalFormatting>
  <conditionalFormatting sqref="H86:L86 H90:L90 D49:I49 G81:L82 G74:L74 G71:L71 G68:L68 G64:L64 G82:G95 D47">
    <cfRule type="cellIs" dxfId="3" priority="12" stopIfTrue="1" operator="equal">
      <formula>#REF!</formula>
    </cfRule>
  </conditionalFormatting>
  <conditionalFormatting sqref="H94:L94">
    <cfRule type="cellIs" dxfId="2" priority="19" stopIfTrue="1" operator="equal">
      <formula>#REF!</formula>
    </cfRule>
  </conditionalFormatting>
  <conditionalFormatting sqref="A64:F76 A81:F95">
    <cfRule type="cellIs" dxfId="1" priority="13" stopIfTrue="1" operator="equal">
      <formula>0</formula>
    </cfRule>
  </conditionalFormatting>
  <conditionalFormatting sqref="D48">
    <cfRule type="cellIs" dxfId="0" priority="20" stopIfTrue="1" operator="equal">
      <formula>$D47</formula>
    </cfRule>
  </conditionalFormatting>
  <pageMargins left="0.31496062992125984" right="0.31496062992125984" top="0.19685039370078741" bottom="0.19685039370078741" header="0" footer="0"/>
  <pageSetup paperSize="9" scale="76" fitToHeight="500" orientation="landscape" r:id="rId1"/>
  <headerFooter alignWithMargins="0"/>
  <rowBreaks count="3" manualBreakCount="3">
    <brk id="34" max="64" man="1"/>
    <brk id="67" max="64" man="1"/>
    <brk id="92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1217461</vt:lpstr>
      <vt:lpstr>'1217461'!Область_друку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2023-01-20T08:19:31Z</cp:lastPrinted>
  <dcterms:created xsi:type="dcterms:W3CDTF">2016-08-15T09:54:21Z</dcterms:created>
  <dcterms:modified xsi:type="dcterms:W3CDTF">2023-01-30T09:42:37Z</dcterms:modified>
</cp:coreProperties>
</file>