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Квітень\1204\УКБ паспорти\"/>
    </mc:Choice>
  </mc:AlternateContent>
  <bookViews>
    <workbookView xWindow="0" yWindow="0" windowWidth="28800" windowHeight="12435"/>
  </bookViews>
  <sheets>
    <sheet name="1517321" sheetId="1" r:id="rId1"/>
  </sheets>
  <calcPr calcId="152511"/>
</workbook>
</file>

<file path=xl/calcChain.xml><?xml version="1.0" encoding="utf-8"?>
<calcChain xmlns="http://schemas.openxmlformats.org/spreadsheetml/2006/main">
  <c r="G91" i="1" l="1"/>
  <c r="G135" i="1"/>
  <c r="G133" i="1"/>
  <c r="G131" i="1"/>
  <c r="G129" i="1"/>
  <c r="G126" i="1"/>
  <c r="G124" i="1"/>
  <c r="G122" i="1"/>
  <c r="G120" i="1"/>
  <c r="G117" i="1"/>
  <c r="G115" i="1"/>
  <c r="G113" i="1"/>
  <c r="G111" i="1"/>
  <c r="G108" i="1"/>
  <c r="G106" i="1"/>
  <c r="G104" i="1"/>
  <c r="G102" i="1"/>
  <c r="G99" i="1"/>
  <c r="G94" i="1"/>
  <c r="F90" i="1"/>
  <c r="G90" i="1"/>
  <c r="G86" i="1"/>
  <c r="F84" i="1"/>
  <c r="F81" i="1"/>
  <c r="G81" i="1"/>
  <c r="G83" i="1"/>
  <c r="G80" i="1"/>
  <c r="G78" i="1"/>
  <c r="G77" i="1"/>
  <c r="G62" i="1"/>
  <c r="F60" i="1"/>
  <c r="F57" i="1"/>
  <c r="G57" i="1"/>
  <c r="G59" i="1"/>
  <c r="G56" i="1"/>
  <c r="G54" i="1"/>
  <c r="G53" i="1"/>
  <c r="F65" i="1"/>
  <c r="G65" i="1"/>
  <c r="D37" i="1"/>
  <c r="D36" i="1"/>
  <c r="G98" i="1"/>
  <c r="G96" i="1"/>
  <c r="G93" i="1"/>
  <c r="E37" i="1"/>
  <c r="G74" i="1"/>
  <c r="F72" i="1"/>
  <c r="G71" i="1"/>
  <c r="G68" i="1"/>
  <c r="G66" i="1"/>
  <c r="G84" i="1"/>
  <c r="G72" i="1"/>
  <c r="F69" i="1"/>
  <c r="G69" i="1"/>
  <c r="G60" i="1"/>
  <c r="D38" i="1"/>
  <c r="D44" i="1"/>
  <c r="D45" i="1"/>
  <c r="E36" i="1"/>
  <c r="E38" i="1"/>
  <c r="E44" i="1"/>
  <c r="E45" i="1"/>
</calcChain>
</file>

<file path=xl/sharedStrings.xml><?xml version="1.0" encoding="utf-8"?>
<sst xmlns="http://schemas.openxmlformats.org/spreadsheetml/2006/main" count="262" uniqueCount="106">
  <si>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</si>
  <si>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</si>
  <si>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</si>
  <si>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</si>
  <si>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</si>
  <si>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</si>
  <si>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</si>
  <si>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</si>
  <si>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</si>
  <si>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</si>
  <si>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</si>
  <si>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</si>
  <si>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</si>
  <si>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</si>
  <si>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</si>
  <si>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</si>
  <si>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</si>
  <si>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</si>
  <si>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</si>
  <si>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</si>
  <si>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</si>
  <si>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</si>
  <si>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</si>
  <si>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</si>
  <si>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</si>
  <si>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</si>
  <si>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</si>
  <si>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</si>
  <si>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</si>
  <si>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</si>
  <si>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</si>
  <si>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</si>
  <si>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</si>
  <si>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</si>
  <si>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</si>
  <si>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</si>
  <si>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</si>
  <si>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</si>
  <si>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</si>
  <si>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</si>
  <si>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</si>
  <si>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</si>
  <si>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</si>
  <si>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</si>
  <si>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</si>
  <si>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</si>
  <si>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</si>
  <si>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</si>
  <si>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освітніх установ та закладів</t>
  </si>
  <si>
    <t>Реалізація державної політики у сфері освіти</t>
  </si>
  <si>
    <t>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t>
  </si>
  <si>
    <t>Реконструкція або добудова  існуючих освітніх установ та закладів</t>
  </si>
  <si>
    <t>Забезпечення виконання робіт з реконструкції освітніх установ та закладів</t>
  </si>
  <si>
    <t>(грн.)</t>
  </si>
  <si>
    <t>Реконструкція та добудова існуючих навчальних закладів</t>
  </si>
  <si>
    <t>кв.м</t>
  </si>
  <si>
    <t>проектна документація</t>
  </si>
  <si>
    <t>кількість об'єктів</t>
  </si>
  <si>
    <t>грн./кв.м</t>
  </si>
  <si>
    <t>рівень готовності</t>
  </si>
  <si>
    <t>Обсяг видатків на реконструкцію</t>
  </si>
  <si>
    <t>середні витрати на об'єкт реконструкції</t>
  </si>
  <si>
    <t>середні витрати на реконструкцію 1 кв. м</t>
  </si>
  <si>
    <t>Обсяг реконструкції (загальна площа)</t>
  </si>
  <si>
    <t>площа, яку планується реконструювати</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</si>
  <si>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</si>
  <si>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</si>
  <si>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</si>
  <si>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</si>
  <si>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</si>
  <si>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</si>
  <si>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</si>
  <si>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7321</t>
  </si>
  <si>
    <t>середні витрати на об'єкт проектування</t>
  </si>
  <si>
    <t>обсяг видатків на проектування</t>
  </si>
  <si>
    <t>Нове будівництво освітніх установ та закладів</t>
  </si>
  <si>
    <t>Забезпечення нового будівництва освітніх установ та закладів</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</si>
  <si>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</si>
  <si>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</si>
  <si>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бюджетної програми місцевого бюджету на 2023 рік</t>
  </si>
  <si>
    <t>Програма економічного та соціального розвитку Хмельницької міської територіальної громади на 2023 рік</t>
  </si>
  <si>
    <t>Тетяна ПОЛІЩУК</t>
  </si>
  <si>
    <t>(Власне ім'я, ПРІЗВИЩЕ)</t>
  </si>
  <si>
    <t>Сергій ЯМЧУК</t>
  </si>
  <si>
    <t xml:space="preserve"> Нове будівництво  закладу загальної середньої освіти на вул. Січових стрільців, 8-А в м. Хмельницькому, в т.ч. розроблення проектної документації </t>
  </si>
  <si>
    <t>Реконструкція з добудовою їдальні до існуючого приміщення спеціалізованої загальноосвітньої школи  І-ІІІ ступенів №8 по вул. Я. Гальчевського, 34 в м. Хмельницькому</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</si>
  <si>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 рішення сесії Хмельницької міської ради від 28.03.2023  № 8  "Про внесення змін до бюджету Хмельницької міської територіальної громади на 2023 рік".</t>
    </r>
  </si>
  <si>
    <t>Реконструкція приміщень НВО №1 по вул. Старокостянтинівське шосе, 3Б в м. Хмельницькому</t>
  </si>
  <si>
    <t>Реконструкція з добудовою приміщень Хмельницького ліцею № 17 під спортивну залу на вул. Героїв Майдану, 5 в м. Хмельницькому</t>
  </si>
  <si>
    <t>рівень готовності проектування</t>
  </si>
  <si>
    <t>обсяг видатків на будівництво</t>
  </si>
  <si>
    <t>кількість об'єктів проектування</t>
  </si>
  <si>
    <t>кількість об'єктів будівництва</t>
  </si>
  <si>
    <t>грн</t>
  </si>
  <si>
    <t>рівень готовності будівництва</t>
  </si>
  <si>
    <t xml:space="preserve">обсяг видатків </t>
  </si>
  <si>
    <t xml:space="preserve">кількість об'єктів </t>
  </si>
  <si>
    <t xml:space="preserve">середні витрати на об'єкт </t>
  </si>
  <si>
    <t xml:space="preserve">рівень готовності </t>
  </si>
  <si>
    <t xml:space="preserve">Нове будівництво споруди цивільного захисту для Хмельницької середньої загальноосвітньої школи І-ІІІ ступенів № 13 імені М.К. Чекмана на вул. Профспілковій, 39 в м. Хмельницькому </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</si>
  <si>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 Бажана, 2 в м. Хмельницькому</t>
  </si>
  <si>
    <t xml:space="preserve">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 Володимирський, 12 в м. Хмельницькому </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</si>
  <si>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</si>
  <si>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Обсяг бюджетних призначень / бюджетних асигнувань - 51633650 гривень, у тому числі загального фонду -____  гривень та спеціального фонду - 51633650 гривень.</t>
  </si>
  <si>
    <t>від 12.04.2023 № 04</t>
  </si>
  <si>
    <t>Дата погодження  12.04.2023</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</si>
</sst>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b/>
      <sz val="10"/>
      <color theme="1"/>
      <name val="Times New Roman"/>
      <family val="1"/>
      <charset val="204"/>
    </font>
    <font>
      <sz val="11"/>
      <color rgb="FFFFFF00"/>
      <name val="Times New Roman"/>
      <family val="1"/>
      <charset val="204"/>
    </font>
    <font>
      <sz val="8"/>
      <color theme="1"/>
      <name val="Times New Roman"/>
      <family val="1"/>
      <charset val="204"/>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3" fillId="0" borderId="0"/>
  </cellStyleXfs>
  <cellXfs count="64">
    <xf numFmtId="0" fontId="0" fillId="0" borderId="0" xfId="0"/>
    <xf numFmtId="0" fontId="5" fillId="0" borderId="0" xfId="0" applyFont="1" applyAlignment="1">
      <alignment horizontal="center" vertical="center" wrapText="1"/>
    </xf>
    <xf numFmtId="0" fontId="5" fillId="0" borderId="0" xfId="0" applyFont="1"/>
    <xf numFmtId="0" fontId="6" fillId="0" borderId="0" xfId="0" applyFont="1"/>
    <xf numFmtId="0" fontId="6" fillId="0" borderId="0" xfId="0" applyFont="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0" xfId="0" applyFont="1" applyBorder="1" applyAlignment="1"/>
    <xf numFmtId="0" fontId="5" fillId="0" borderId="1" xfId="0" applyFont="1" applyBorder="1" applyAlignment="1">
      <alignment vertical="center" wrapText="1"/>
    </xf>
    <xf numFmtId="0" fontId="5"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xf>
    <xf numFmtId="0" fontId="8" fillId="0" borderId="0" xfId="0" applyFont="1" applyAlignment="1">
      <alignment vertical="center"/>
    </xf>
    <xf numFmtId="0" fontId="8" fillId="0" borderId="0" xfId="0" applyFont="1"/>
    <xf numFmtId="0" fontId="5"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5" fillId="0" borderId="0" xfId="0" applyFont="1" applyAlignment="1">
      <alignment horizontal="right" vertical="center" wrapText="1"/>
    </xf>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4" fillId="0" borderId="2" xfId="1" applyFont="1" applyFill="1" applyBorder="1" applyAlignment="1">
      <alignment vertical="center" wrapText="1"/>
    </xf>
    <xf numFmtId="0" fontId="7" fillId="0" borderId="0" xfId="0" applyFont="1" applyAlignment="1">
      <alignment horizontal="center" vertical="top" wrapText="1"/>
    </xf>
    <xf numFmtId="0" fontId="5" fillId="0" borderId="0" xfId="0" applyFont="1" applyAlignment="1">
      <alignment vertical="center" wrapText="1"/>
    </xf>
    <xf numFmtId="0" fontId="11" fillId="0" borderId="0" xfId="0" applyFont="1"/>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xf>
    <xf numFmtId="0" fontId="6" fillId="0" borderId="2" xfId="0" applyFont="1" applyBorder="1"/>
    <xf numFmtId="0" fontId="11" fillId="0" borderId="2" xfId="0" applyFont="1" applyBorder="1" applyAlignment="1">
      <alignment wrapText="1"/>
    </xf>
    <xf numFmtId="0" fontId="9" fillId="0" borderId="1" xfId="0" applyFont="1" applyBorder="1" applyAlignment="1">
      <alignment horizontal="center" vertical="center" wrapText="1"/>
    </xf>
    <xf numFmtId="0" fontId="5" fillId="0" borderId="2" xfId="0" applyFont="1" applyBorder="1" applyAlignment="1">
      <alignment horizontal="left" vertical="center" wrapText="1"/>
    </xf>
    <xf numFmtId="0" fontId="12" fillId="0" borderId="2" xfId="0" applyFont="1" applyFill="1" applyBorder="1" applyAlignment="1">
      <alignment wrapText="1"/>
    </xf>
    <xf numFmtId="0" fontId="9" fillId="0" borderId="2" xfId="0" applyFont="1" applyBorder="1" applyAlignment="1">
      <alignment horizontal="left" vertical="center" wrapText="1"/>
    </xf>
    <xf numFmtId="2" fontId="5" fillId="0" borderId="2"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horizontal="center" vertical="top" wrapText="1"/>
    </xf>
    <xf numFmtId="0" fontId="5" fillId="0" borderId="2" xfId="0" applyFont="1" applyBorder="1" applyAlignment="1">
      <alignment horizontal="center" vertical="center" wrapText="1"/>
    </xf>
    <xf numFmtId="0" fontId="12" fillId="0" borderId="2" xfId="0" applyFont="1" applyBorder="1" applyAlignment="1">
      <alignment wrapText="1"/>
    </xf>
    <xf numFmtId="0" fontId="13" fillId="0" borderId="0" xfId="0" applyFont="1"/>
    <xf numFmtId="0" fontId="9" fillId="0" borderId="0" xfId="0" applyFont="1" applyBorder="1" applyAlignment="1">
      <alignment horizontal="center" vertical="center" wrapText="1"/>
    </xf>
    <xf numFmtId="0" fontId="9" fillId="0" borderId="0" xfId="0" applyFont="1" applyAlignment="1">
      <alignment horizontal="left" vertical="center" wrapText="1"/>
    </xf>
    <xf numFmtId="0" fontId="5" fillId="0" borderId="0" xfId="0" applyFont="1" applyAlignment="1">
      <alignment horizontal="left" wrapText="1"/>
    </xf>
    <xf numFmtId="0" fontId="6" fillId="0" borderId="1" xfId="0" applyFont="1" applyBorder="1" applyAlignment="1">
      <alignment horizontal="center" wrapText="1"/>
    </xf>
    <xf numFmtId="0" fontId="7" fillId="0" borderId="3"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Alignment="1">
      <alignment horizontal="left" vertical="center" wrapText="1"/>
    </xf>
    <xf numFmtId="0" fontId="9" fillId="0" borderId="0" xfId="0" applyFont="1" applyAlignment="1">
      <alignment horizontal="center" vertical="center"/>
    </xf>
    <xf numFmtId="0" fontId="7" fillId="0" borderId="0" xfId="0" applyFont="1" applyBorder="1" applyAlignment="1">
      <alignment horizontal="center" vertical="top" wrapText="1"/>
    </xf>
    <xf numFmtId="0" fontId="9"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5" fillId="0" borderId="0" xfId="0" applyFont="1" applyAlignment="1">
      <alignment horizontal="center" vertical="center" wrapText="1"/>
    </xf>
    <xf numFmtId="0" fontId="6" fillId="0" borderId="0" xfId="0" applyFont="1" applyAlignment="1">
      <alignment horizontal="left" wrapText="1"/>
    </xf>
    <xf numFmtId="0" fontId="6" fillId="0" borderId="1" xfId="0" applyFont="1" applyBorder="1" applyAlignment="1">
      <alignment horizontal="center"/>
    </xf>
  </cellXfs>
  <cellStyles count="2">
    <cellStyle name="TableStyleLight1" xfId="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tabSelected="1" view="pageBreakPreview" topLeftCell="A13" zoomScaleNormal="100" zoomScaleSheetLayoutView="100" workbookViewId="0">
      <selection activeCell="I131" sqref="I131"/>
    </sheetView>
  </sheetViews>
  <sheetFormatPr defaultColWidth="21.5703125" defaultRowHeight="15" x14ac:dyDescent="0.25"/>
  <cols>
    <col min="1" max="1" width="6.5703125" style="3" customWidth="1"/>
    <col min="2" max="2" width="35.5703125" style="3" customWidth="1"/>
    <col min="3" max="3" width="29.7109375" style="3" customWidth="1"/>
    <col min="4" max="4" width="21.5703125" style="3" customWidth="1"/>
    <col min="5" max="6" width="21.5703125" style="3"/>
    <col min="7" max="7" width="37" style="3" customWidth="1"/>
    <col min="8" max="16384" width="21.5703125" style="3"/>
  </cols>
  <sheetData>
    <row r="1" spans="1:7" x14ac:dyDescent="0.25">
      <c r="F1" s="59" t="s">
        <v>39</v>
      </c>
      <c r="G1" s="60"/>
    </row>
    <row r="2" spans="1:7" x14ac:dyDescent="0.25">
      <c r="F2" s="60"/>
      <c r="G2" s="60"/>
    </row>
    <row r="3" spans="1:7" ht="32.25" customHeight="1" x14ac:dyDescent="0.25">
      <c r="F3" s="60"/>
      <c r="G3" s="60"/>
    </row>
    <row r="4" spans="1:7" ht="15.75" x14ac:dyDescent="0.25">
      <c r="A4" s="26"/>
      <c r="E4" s="26" t="s">
        <v>0</v>
      </c>
    </row>
    <row r="5" spans="1:7" ht="15.75" x14ac:dyDescent="0.25">
      <c r="A5" s="26"/>
      <c r="E5" s="49" t="s">
        <v>1</v>
      </c>
      <c r="F5" s="49"/>
      <c r="G5" s="49"/>
    </row>
    <row r="6" spans="1:7" ht="42.6" customHeight="1" x14ac:dyDescent="0.25">
      <c r="A6" s="26"/>
      <c r="B6" s="26"/>
      <c r="E6" s="50" t="s">
        <v>77</v>
      </c>
      <c r="F6" s="50"/>
      <c r="G6" s="50"/>
    </row>
    <row r="7" spans="1:7" ht="15" customHeight="1" x14ac:dyDescent="0.25">
      <c r="A7" s="26"/>
      <c r="E7" s="51" t="s">
        <v>2</v>
      </c>
      <c r="F7" s="51"/>
      <c r="G7" s="51"/>
    </row>
    <row r="8" spans="1:7" s="27" customFormat="1" ht="15" customHeight="1" x14ac:dyDescent="0.25">
      <c r="A8" s="26"/>
      <c r="E8" s="52" t="s">
        <v>104</v>
      </c>
      <c r="F8" s="52"/>
      <c r="G8" s="52"/>
    </row>
    <row r="9" spans="1:7" ht="15.75" x14ac:dyDescent="0.25">
      <c r="A9" s="26"/>
      <c r="E9" s="53"/>
      <c r="F9" s="53"/>
      <c r="G9" s="53"/>
    </row>
    <row r="11" spans="1:7" ht="15.75" x14ac:dyDescent="0.25">
      <c r="A11" s="54" t="s">
        <v>3</v>
      </c>
      <c r="B11" s="54"/>
      <c r="C11" s="54"/>
      <c r="D11" s="54"/>
      <c r="E11" s="54"/>
      <c r="F11" s="54"/>
      <c r="G11" s="54"/>
    </row>
    <row r="12" spans="1:7" ht="15.75" x14ac:dyDescent="0.25">
      <c r="A12" s="54" t="s">
        <v>79</v>
      </c>
      <c r="B12" s="54"/>
      <c r="C12" s="54"/>
      <c r="D12" s="54"/>
      <c r="E12" s="54"/>
      <c r="F12" s="54"/>
      <c r="G12" s="54"/>
    </row>
    <row r="14" spans="1:7" ht="28.9" customHeight="1" x14ac:dyDescent="0.25">
      <c r="A14" s="61" t="s">
        <v>4</v>
      </c>
      <c r="B14" s="28">
        <v>1500000</v>
      </c>
      <c r="C14" s="47" t="s">
        <v>77</v>
      </c>
      <c r="D14" s="47"/>
      <c r="E14" s="47"/>
      <c r="F14" s="47"/>
      <c r="G14" s="29" t="s">
        <v>65</v>
      </c>
    </row>
    <row r="15" spans="1:7" ht="22.5" x14ac:dyDescent="0.25">
      <c r="A15" s="61"/>
      <c r="B15" s="25" t="s">
        <v>66</v>
      </c>
      <c r="C15" s="55" t="s">
        <v>2</v>
      </c>
      <c r="D15" s="55"/>
      <c r="E15" s="55"/>
      <c r="F15" s="55"/>
      <c r="G15" s="25" t="s">
        <v>67</v>
      </c>
    </row>
    <row r="16" spans="1:7" ht="28.15" customHeight="1" x14ac:dyDescent="0.25">
      <c r="A16" s="61" t="s">
        <v>5</v>
      </c>
      <c r="B16" s="28">
        <v>1510000</v>
      </c>
      <c r="C16" s="47" t="s">
        <v>77</v>
      </c>
      <c r="D16" s="47"/>
      <c r="E16" s="47"/>
      <c r="F16" s="47"/>
      <c r="G16" s="29" t="s">
        <v>65</v>
      </c>
    </row>
    <row r="17" spans="1:7" ht="22.5" x14ac:dyDescent="0.25">
      <c r="A17" s="61"/>
      <c r="B17" s="25" t="s">
        <v>66</v>
      </c>
      <c r="C17" s="55" t="s">
        <v>32</v>
      </c>
      <c r="D17" s="55"/>
      <c r="E17" s="55"/>
      <c r="F17" s="55"/>
      <c r="G17" s="25" t="s">
        <v>67</v>
      </c>
    </row>
    <row r="18" spans="1:7" ht="42.6" customHeight="1" x14ac:dyDescent="0.25">
      <c r="A18" s="61" t="s">
        <v>6</v>
      </c>
      <c r="B18" s="28">
        <v>1517321</v>
      </c>
      <c r="C18" s="29" t="s">
        <v>72</v>
      </c>
      <c r="D18" s="29" t="s">
        <v>47</v>
      </c>
      <c r="E18" s="56" t="s">
        <v>48</v>
      </c>
      <c r="F18" s="56"/>
      <c r="G18" s="36">
        <v>2256400000</v>
      </c>
    </row>
    <row r="19" spans="1:7" ht="42" customHeight="1" x14ac:dyDescent="0.25">
      <c r="A19" s="61"/>
      <c r="B19" s="25" t="s">
        <v>66</v>
      </c>
      <c r="C19" s="25" t="s">
        <v>68</v>
      </c>
      <c r="D19" s="25" t="s">
        <v>69</v>
      </c>
      <c r="E19" s="55" t="s">
        <v>70</v>
      </c>
      <c r="F19" s="55"/>
      <c r="G19" s="25" t="s">
        <v>71</v>
      </c>
    </row>
    <row r="20" spans="1:7" ht="42" customHeight="1" x14ac:dyDescent="0.25">
      <c r="A20" s="1" t="s">
        <v>7</v>
      </c>
      <c r="B20" s="53" t="s">
        <v>103</v>
      </c>
      <c r="C20" s="53"/>
      <c r="D20" s="53"/>
      <c r="E20" s="53"/>
      <c r="F20" s="53"/>
      <c r="G20" s="53"/>
    </row>
    <row r="21" spans="1:7" ht="154.5" customHeight="1" x14ac:dyDescent="0.25">
      <c r="A21" s="1" t="s">
        <v>8</v>
      </c>
      <c r="B21" s="53" t="s">
        <v>86</v>
      </c>
      <c r="C21" s="53"/>
      <c r="D21" s="53"/>
      <c r="E21" s="53"/>
      <c r="F21" s="53"/>
      <c r="G21" s="53"/>
    </row>
    <row r="22" spans="1:7" ht="15.75" x14ac:dyDescent="0.25">
      <c r="A22" s="1" t="s">
        <v>9</v>
      </c>
      <c r="B22" s="53" t="s">
        <v>33</v>
      </c>
      <c r="C22" s="53"/>
      <c r="D22" s="53"/>
      <c r="E22" s="53"/>
      <c r="F22" s="53"/>
      <c r="G22" s="53"/>
    </row>
    <row r="23" spans="1:7" ht="15.75" x14ac:dyDescent="0.25">
      <c r="A23" s="2"/>
    </row>
    <row r="24" spans="1:7" ht="15.75" x14ac:dyDescent="0.25">
      <c r="A24" s="5" t="s">
        <v>11</v>
      </c>
      <c r="B24" s="57" t="s">
        <v>34</v>
      </c>
      <c r="C24" s="57"/>
      <c r="D24" s="57"/>
      <c r="E24" s="57"/>
      <c r="F24" s="57"/>
      <c r="G24" s="57"/>
    </row>
    <row r="25" spans="1:7" ht="15.75" x14ac:dyDescent="0.25">
      <c r="A25" s="5">
        <v>1</v>
      </c>
      <c r="B25" s="58" t="s">
        <v>49</v>
      </c>
      <c r="C25" s="58"/>
      <c r="D25" s="58"/>
      <c r="E25" s="58"/>
      <c r="F25" s="58"/>
      <c r="G25" s="58"/>
    </row>
    <row r="26" spans="1:7" ht="37.15" customHeight="1" x14ac:dyDescent="0.25">
      <c r="A26" s="12" t="s">
        <v>10</v>
      </c>
      <c r="B26" s="3" t="s">
        <v>35</v>
      </c>
      <c r="D26" s="62" t="s">
        <v>50</v>
      </c>
      <c r="E26" s="62"/>
      <c r="F26" s="62"/>
      <c r="G26" s="62"/>
    </row>
    <row r="27" spans="1:7" ht="15.75" x14ac:dyDescent="0.25">
      <c r="A27" s="11" t="s">
        <v>13</v>
      </c>
      <c r="B27" s="53" t="s">
        <v>36</v>
      </c>
      <c r="C27" s="53"/>
      <c r="D27" s="53"/>
      <c r="E27" s="53"/>
      <c r="F27" s="53"/>
      <c r="G27" s="53"/>
    </row>
    <row r="28" spans="1:7" ht="15.75" x14ac:dyDescent="0.25">
      <c r="A28" s="11"/>
      <c r="B28" s="9"/>
      <c r="C28" s="9"/>
      <c r="D28" s="9"/>
      <c r="E28" s="9"/>
      <c r="F28" s="9"/>
      <c r="G28" s="9"/>
    </row>
    <row r="29" spans="1:7" ht="15.75" x14ac:dyDescent="0.25">
      <c r="A29" s="10" t="s">
        <v>11</v>
      </c>
      <c r="B29" s="57" t="s">
        <v>12</v>
      </c>
      <c r="C29" s="57"/>
      <c r="D29" s="57"/>
      <c r="E29" s="57"/>
      <c r="F29" s="57"/>
      <c r="G29" s="57"/>
    </row>
    <row r="30" spans="1:7" ht="15.75" x14ac:dyDescent="0.25">
      <c r="A30" s="10">
        <v>1</v>
      </c>
      <c r="B30" s="58" t="s">
        <v>54</v>
      </c>
      <c r="C30" s="58"/>
      <c r="D30" s="58"/>
      <c r="E30" s="58"/>
      <c r="F30" s="58"/>
      <c r="G30" s="58"/>
    </row>
    <row r="31" spans="1:7" ht="15.75" x14ac:dyDescent="0.25">
      <c r="A31" s="10"/>
      <c r="B31" s="57"/>
      <c r="C31" s="57"/>
      <c r="D31" s="57"/>
      <c r="E31" s="57"/>
      <c r="F31" s="57"/>
      <c r="G31" s="57"/>
    </row>
    <row r="32" spans="1:7" ht="15.75" x14ac:dyDescent="0.25">
      <c r="A32" s="11" t="s">
        <v>18</v>
      </c>
      <c r="B32" s="13" t="s">
        <v>14</v>
      </c>
      <c r="C32" s="9"/>
      <c r="D32" s="9"/>
      <c r="E32" s="9"/>
      <c r="F32" s="9"/>
      <c r="G32" s="9"/>
    </row>
    <row r="33" spans="1:7" ht="15.75" x14ac:dyDescent="0.25">
      <c r="A33" s="2"/>
      <c r="E33" s="19" t="s">
        <v>53</v>
      </c>
    </row>
    <row r="34" spans="1:7" ht="31.5" x14ac:dyDescent="0.25">
      <c r="A34" s="5" t="s">
        <v>11</v>
      </c>
      <c r="B34" s="5" t="s">
        <v>14</v>
      </c>
      <c r="C34" s="5" t="s">
        <v>15</v>
      </c>
      <c r="D34" s="5" t="s">
        <v>16</v>
      </c>
      <c r="E34" s="5" t="s">
        <v>17</v>
      </c>
    </row>
    <row r="35" spans="1:7" ht="15.75" x14ac:dyDescent="0.25">
      <c r="A35" s="5">
        <v>1</v>
      </c>
      <c r="B35" s="5">
        <v>2</v>
      </c>
      <c r="C35" s="5">
        <v>3</v>
      </c>
      <c r="D35" s="5">
        <v>4</v>
      </c>
      <c r="E35" s="5">
        <v>5</v>
      </c>
    </row>
    <row r="36" spans="1:7" ht="47.25" x14ac:dyDescent="0.25">
      <c r="A36" s="30">
        <v>1</v>
      </c>
      <c r="B36" s="31" t="s">
        <v>51</v>
      </c>
      <c r="C36" s="5"/>
      <c r="D36" s="5">
        <f>200000+16233650</f>
        <v>16433650</v>
      </c>
      <c r="E36" s="16">
        <f>C36+D36</f>
        <v>16433650</v>
      </c>
    </row>
    <row r="37" spans="1:7" ht="31.5" x14ac:dyDescent="0.25">
      <c r="A37" s="33">
        <v>2</v>
      </c>
      <c r="B37" s="37" t="s">
        <v>75</v>
      </c>
      <c r="C37" s="34"/>
      <c r="D37" s="30">
        <f>500000+34700000</f>
        <v>35200000</v>
      </c>
      <c r="E37" s="30">
        <f>C37+D37</f>
        <v>35200000</v>
      </c>
    </row>
    <row r="38" spans="1:7" ht="15.75" x14ac:dyDescent="0.25">
      <c r="A38" s="57" t="s">
        <v>17</v>
      </c>
      <c r="B38" s="57"/>
      <c r="C38" s="5"/>
      <c r="D38" s="5">
        <f>SUM(D36:D37)</f>
        <v>51633650</v>
      </c>
      <c r="E38" s="32">
        <f>SUM(E36:E37)</f>
        <v>51633650</v>
      </c>
    </row>
    <row r="39" spans="1:7" ht="15.75" x14ac:dyDescent="0.25">
      <c r="A39" s="2"/>
    </row>
    <row r="40" spans="1:7" ht="15.75" x14ac:dyDescent="0.25">
      <c r="A40" s="61" t="s">
        <v>21</v>
      </c>
      <c r="B40" s="53" t="s">
        <v>19</v>
      </c>
      <c r="C40" s="53"/>
      <c r="D40" s="53"/>
      <c r="E40" s="53"/>
      <c r="F40" s="53"/>
      <c r="G40" s="53"/>
    </row>
    <row r="41" spans="1:7" ht="15.75" x14ac:dyDescent="0.25">
      <c r="A41" s="61"/>
      <c r="E41" s="19" t="s">
        <v>53</v>
      </c>
    </row>
    <row r="42" spans="1:7" ht="31.5" x14ac:dyDescent="0.25">
      <c r="A42" s="10" t="s">
        <v>11</v>
      </c>
      <c r="B42" s="5" t="s">
        <v>20</v>
      </c>
      <c r="C42" s="5" t="s">
        <v>15</v>
      </c>
      <c r="D42" s="5" t="s">
        <v>16</v>
      </c>
      <c r="E42" s="5" t="s">
        <v>17</v>
      </c>
    </row>
    <row r="43" spans="1:7" ht="15.75" x14ac:dyDescent="0.25">
      <c r="A43" s="10">
        <v>1</v>
      </c>
      <c r="B43" s="5">
        <v>2</v>
      </c>
      <c r="C43" s="5">
        <v>3</v>
      </c>
      <c r="D43" s="5">
        <v>4</v>
      </c>
      <c r="E43" s="5">
        <v>5</v>
      </c>
    </row>
    <row r="44" spans="1:7" ht="78.75" x14ac:dyDescent="0.25">
      <c r="A44" s="10">
        <v>1</v>
      </c>
      <c r="B44" s="6" t="s">
        <v>80</v>
      </c>
      <c r="C44" s="6"/>
      <c r="D44" s="30">
        <f>D38</f>
        <v>51633650</v>
      </c>
      <c r="E44" s="30">
        <f>D44</f>
        <v>51633650</v>
      </c>
    </row>
    <row r="45" spans="1:7" ht="15.75" x14ac:dyDescent="0.25">
      <c r="A45" s="57" t="s">
        <v>17</v>
      </c>
      <c r="B45" s="57"/>
      <c r="C45" s="6"/>
      <c r="D45" s="30">
        <f>D44</f>
        <v>51633650</v>
      </c>
      <c r="E45" s="30">
        <f>E44</f>
        <v>51633650</v>
      </c>
    </row>
    <row r="46" spans="1:7" ht="15.75" x14ac:dyDescent="0.25">
      <c r="A46" s="1" t="s">
        <v>37</v>
      </c>
      <c r="B46" s="53" t="s">
        <v>22</v>
      </c>
      <c r="C46" s="53"/>
      <c r="D46" s="53"/>
      <c r="E46" s="53"/>
      <c r="F46" s="53"/>
      <c r="G46" s="53"/>
    </row>
    <row r="47" spans="1:7" ht="15.75" x14ac:dyDescent="0.25">
      <c r="A47" s="2"/>
    </row>
    <row r="48" spans="1:7" ht="46.5" customHeight="1" x14ac:dyDescent="0.25">
      <c r="A48" s="20" t="s">
        <v>11</v>
      </c>
      <c r="B48" s="5" t="s">
        <v>23</v>
      </c>
      <c r="C48" s="5" t="s">
        <v>24</v>
      </c>
      <c r="D48" s="5" t="s">
        <v>25</v>
      </c>
      <c r="E48" s="5" t="s">
        <v>15</v>
      </c>
      <c r="F48" s="5" t="s">
        <v>16</v>
      </c>
      <c r="G48" s="5" t="s">
        <v>17</v>
      </c>
    </row>
    <row r="49" spans="1:7" ht="15.75" x14ac:dyDescent="0.25">
      <c r="A49" s="20">
        <v>1</v>
      </c>
      <c r="B49" s="5">
        <v>2</v>
      </c>
      <c r="C49" s="5">
        <v>3</v>
      </c>
      <c r="D49" s="5">
        <v>4</v>
      </c>
      <c r="E49" s="5">
        <v>5</v>
      </c>
      <c r="F49" s="5">
        <v>6</v>
      </c>
      <c r="G49" s="5">
        <v>7</v>
      </c>
    </row>
    <row r="50" spans="1:7" ht="61.9" customHeight="1" x14ac:dyDescent="0.25">
      <c r="A50" s="6"/>
      <c r="B50" s="17" t="s">
        <v>52</v>
      </c>
      <c r="C50" s="18"/>
      <c r="D50" s="18"/>
      <c r="E50" s="44"/>
      <c r="F50" s="44"/>
      <c r="G50" s="44"/>
    </row>
    <row r="51" spans="1:7" ht="48.75" customHeight="1" x14ac:dyDescent="0.25">
      <c r="A51" s="6"/>
      <c r="B51" s="24" t="s">
        <v>87</v>
      </c>
      <c r="C51" s="18"/>
      <c r="D51" s="18"/>
      <c r="E51" s="44"/>
      <c r="F51" s="44"/>
      <c r="G51" s="44"/>
    </row>
    <row r="52" spans="1:7" ht="15.75" x14ac:dyDescent="0.25">
      <c r="A52" s="44">
        <v>1</v>
      </c>
      <c r="B52" s="6" t="s">
        <v>26</v>
      </c>
      <c r="C52" s="44"/>
      <c r="D52" s="44"/>
      <c r="E52" s="44"/>
      <c r="F52" s="44"/>
      <c r="G52" s="44"/>
    </row>
    <row r="53" spans="1:7" ht="15.75" x14ac:dyDescent="0.25">
      <c r="A53" s="44"/>
      <c r="B53" s="6" t="s">
        <v>60</v>
      </c>
      <c r="C53" s="44" t="s">
        <v>42</v>
      </c>
      <c r="D53" s="44" t="s">
        <v>41</v>
      </c>
      <c r="E53" s="44"/>
      <c r="F53" s="44">
        <v>2000000</v>
      </c>
      <c r="G53" s="44">
        <f>E53+F53</f>
        <v>2000000</v>
      </c>
    </row>
    <row r="54" spans="1:7" ht="31.5" x14ac:dyDescent="0.25">
      <c r="A54" s="44"/>
      <c r="B54" s="6" t="s">
        <v>63</v>
      </c>
      <c r="C54" s="44" t="s">
        <v>55</v>
      </c>
      <c r="D54" s="44" t="s">
        <v>56</v>
      </c>
      <c r="E54" s="44"/>
      <c r="F54" s="40">
        <v>6721.12</v>
      </c>
      <c r="G54" s="40">
        <f>E54+F54</f>
        <v>6721.12</v>
      </c>
    </row>
    <row r="55" spans="1:7" ht="15.75" x14ac:dyDescent="0.25">
      <c r="A55" s="44">
        <v>2</v>
      </c>
      <c r="B55" s="6" t="s">
        <v>27</v>
      </c>
      <c r="C55" s="44"/>
      <c r="D55" s="44"/>
      <c r="E55" s="44"/>
      <c r="F55" s="44"/>
      <c r="G55" s="44"/>
    </row>
    <row r="56" spans="1:7" ht="15.75" x14ac:dyDescent="0.25">
      <c r="A56" s="6"/>
      <c r="B56" s="6" t="s">
        <v>57</v>
      </c>
      <c r="C56" s="44" t="s">
        <v>40</v>
      </c>
      <c r="D56" s="44" t="s">
        <v>41</v>
      </c>
      <c r="E56" s="44"/>
      <c r="F56" s="44">
        <v>1</v>
      </c>
      <c r="G56" s="21">
        <f>E56+F56</f>
        <v>1</v>
      </c>
    </row>
    <row r="57" spans="1:7" ht="31.5" x14ac:dyDescent="0.25">
      <c r="A57" s="6"/>
      <c r="B57" s="6" t="s">
        <v>64</v>
      </c>
      <c r="C57" s="44" t="s">
        <v>55</v>
      </c>
      <c r="D57" s="44" t="s">
        <v>43</v>
      </c>
      <c r="E57" s="44"/>
      <c r="F57" s="21">
        <f>F53/F60</f>
        <v>238.17944425835839</v>
      </c>
      <c r="G57" s="21">
        <f>E57+F57</f>
        <v>238.17944425835839</v>
      </c>
    </row>
    <row r="58" spans="1:7" ht="15.75" x14ac:dyDescent="0.25">
      <c r="A58" s="44">
        <v>3</v>
      </c>
      <c r="B58" s="6" t="s">
        <v>28</v>
      </c>
      <c r="C58" s="44"/>
      <c r="D58" s="44"/>
      <c r="E58" s="44"/>
      <c r="F58" s="44"/>
      <c r="G58" s="44"/>
    </row>
    <row r="59" spans="1:7" ht="31.5" x14ac:dyDescent="0.25">
      <c r="A59" s="44"/>
      <c r="B59" s="6" t="s">
        <v>61</v>
      </c>
      <c r="C59" s="44" t="s">
        <v>42</v>
      </c>
      <c r="D59" s="44" t="s">
        <v>43</v>
      </c>
      <c r="E59" s="44"/>
      <c r="F59" s="44">
        <v>56437448</v>
      </c>
      <c r="G59" s="44">
        <f>E59+F59</f>
        <v>56437448</v>
      </c>
    </row>
    <row r="60" spans="1:7" ht="31.5" x14ac:dyDescent="0.25">
      <c r="A60" s="44"/>
      <c r="B60" s="6" t="s">
        <v>62</v>
      </c>
      <c r="C60" s="44" t="s">
        <v>58</v>
      </c>
      <c r="D60" s="44" t="s">
        <v>43</v>
      </c>
      <c r="E60" s="44"/>
      <c r="F60" s="21">
        <f>F59/F54</f>
        <v>8397.0302568619518</v>
      </c>
      <c r="G60" s="21">
        <f>G59/G54</f>
        <v>8397.0302568619518</v>
      </c>
    </row>
    <row r="61" spans="1:7" ht="15.75" x14ac:dyDescent="0.25">
      <c r="A61" s="44">
        <v>4</v>
      </c>
      <c r="B61" s="6" t="s">
        <v>29</v>
      </c>
      <c r="C61" s="44"/>
      <c r="D61" s="44"/>
      <c r="E61" s="44"/>
      <c r="F61" s="44"/>
      <c r="G61" s="44"/>
    </row>
    <row r="62" spans="1:7" ht="15.75" x14ac:dyDescent="0.25">
      <c r="A62" s="6"/>
      <c r="B62" s="6" t="s">
        <v>59</v>
      </c>
      <c r="C62" s="44" t="s">
        <v>44</v>
      </c>
      <c r="D62" s="44" t="s">
        <v>43</v>
      </c>
      <c r="E62" s="22"/>
      <c r="F62" s="23">
        <v>90</v>
      </c>
      <c r="G62" s="23">
        <f>E62+F62</f>
        <v>90</v>
      </c>
    </row>
    <row r="63" spans="1:7" ht="81" customHeight="1" x14ac:dyDescent="0.25">
      <c r="A63" s="6"/>
      <c r="B63" s="24" t="s">
        <v>85</v>
      </c>
      <c r="C63" s="18"/>
      <c r="D63" s="18"/>
      <c r="E63" s="44"/>
      <c r="F63" s="44"/>
      <c r="G63" s="44"/>
    </row>
    <row r="64" spans="1:7" ht="15.75" customHeight="1" x14ac:dyDescent="0.25">
      <c r="A64" s="44">
        <v>1</v>
      </c>
      <c r="B64" s="6" t="s">
        <v>26</v>
      </c>
      <c r="C64" s="44"/>
      <c r="D64" s="44"/>
      <c r="E64" s="44"/>
      <c r="F64" s="44"/>
      <c r="G64" s="44"/>
    </row>
    <row r="65" spans="1:7" ht="15.75" customHeight="1" x14ac:dyDescent="0.25">
      <c r="A65" s="44"/>
      <c r="B65" s="6" t="s">
        <v>60</v>
      </c>
      <c r="C65" s="44" t="s">
        <v>42</v>
      </c>
      <c r="D65" s="44" t="s">
        <v>41</v>
      </c>
      <c r="E65" s="44"/>
      <c r="F65" s="44">
        <f>200000+2000000</f>
        <v>2200000</v>
      </c>
      <c r="G65" s="44">
        <f>E65+F65</f>
        <v>2200000</v>
      </c>
    </row>
    <row r="66" spans="1:7" ht="31.5" x14ac:dyDescent="0.25">
      <c r="A66" s="44"/>
      <c r="B66" s="6" t="s">
        <v>63</v>
      </c>
      <c r="C66" s="44" t="s">
        <v>55</v>
      </c>
      <c r="D66" s="44" t="s">
        <v>56</v>
      </c>
      <c r="E66" s="44"/>
      <c r="F66" s="40">
        <v>302.7</v>
      </c>
      <c r="G66" s="40">
        <f>E66+F66</f>
        <v>302.7</v>
      </c>
    </row>
    <row r="67" spans="1:7" ht="15.75" x14ac:dyDescent="0.25">
      <c r="A67" s="44">
        <v>2</v>
      </c>
      <c r="B67" s="6" t="s">
        <v>27</v>
      </c>
      <c r="C67" s="44"/>
      <c r="D67" s="44"/>
      <c r="E67" s="44"/>
      <c r="F67" s="44"/>
      <c r="G67" s="44"/>
    </row>
    <row r="68" spans="1:7" ht="15.75" x14ac:dyDescent="0.25">
      <c r="A68" s="6"/>
      <c r="B68" s="6" t="s">
        <v>57</v>
      </c>
      <c r="C68" s="44" t="s">
        <v>40</v>
      </c>
      <c r="D68" s="44" t="s">
        <v>41</v>
      </c>
      <c r="E68" s="44"/>
      <c r="F68" s="44">
        <v>1</v>
      </c>
      <c r="G68" s="21">
        <f>E68+F68</f>
        <v>1</v>
      </c>
    </row>
    <row r="69" spans="1:7" ht="31.5" x14ac:dyDescent="0.25">
      <c r="A69" s="6"/>
      <c r="B69" s="6" t="s">
        <v>64</v>
      </c>
      <c r="C69" s="44" t="s">
        <v>55</v>
      </c>
      <c r="D69" s="44" t="s">
        <v>43</v>
      </c>
      <c r="E69" s="44"/>
      <c r="F69" s="21">
        <f>F65/F72</f>
        <v>33.082133198979292</v>
      </c>
      <c r="G69" s="21">
        <f>E69+F69</f>
        <v>33.082133198979292</v>
      </c>
    </row>
    <row r="70" spans="1:7" ht="15.75" x14ac:dyDescent="0.25">
      <c r="A70" s="44">
        <v>3</v>
      </c>
      <c r="B70" s="6" t="s">
        <v>28</v>
      </c>
      <c r="C70" s="44"/>
      <c r="D70" s="44"/>
      <c r="E70" s="44"/>
      <c r="F70" s="44"/>
      <c r="G70" s="44"/>
    </row>
    <row r="71" spans="1:7" ht="31.5" x14ac:dyDescent="0.25">
      <c r="A71" s="44"/>
      <c r="B71" s="6" t="s">
        <v>61</v>
      </c>
      <c r="C71" s="44" t="s">
        <v>42</v>
      </c>
      <c r="D71" s="44" t="s">
        <v>43</v>
      </c>
      <c r="E71" s="44"/>
      <c r="F71" s="44">
        <v>20129899</v>
      </c>
      <c r="G71" s="44">
        <f>E71+F71</f>
        <v>20129899</v>
      </c>
    </row>
    <row r="72" spans="1:7" ht="31.5" x14ac:dyDescent="0.25">
      <c r="A72" s="44"/>
      <c r="B72" s="6" t="s">
        <v>62</v>
      </c>
      <c r="C72" s="44" t="s">
        <v>58</v>
      </c>
      <c r="D72" s="44" t="s">
        <v>43</v>
      </c>
      <c r="E72" s="44"/>
      <c r="F72" s="21">
        <f>F71/F66</f>
        <v>66501.152956722828</v>
      </c>
      <c r="G72" s="21">
        <f>G71/G66</f>
        <v>66501.152956722828</v>
      </c>
    </row>
    <row r="73" spans="1:7" ht="15.75" x14ac:dyDescent="0.25">
      <c r="A73" s="44">
        <v>4</v>
      </c>
      <c r="B73" s="6" t="s">
        <v>29</v>
      </c>
      <c r="C73" s="44"/>
      <c r="D73" s="44"/>
      <c r="E73" s="44"/>
      <c r="F73" s="44"/>
      <c r="G73" s="44"/>
    </row>
    <row r="74" spans="1:7" ht="15.75" x14ac:dyDescent="0.25">
      <c r="A74" s="6"/>
      <c r="B74" s="6" t="s">
        <v>59</v>
      </c>
      <c r="C74" s="44" t="s">
        <v>44</v>
      </c>
      <c r="D74" s="44" t="s">
        <v>43</v>
      </c>
      <c r="E74" s="22"/>
      <c r="F74" s="23">
        <v>49</v>
      </c>
      <c r="G74" s="23">
        <f>E74+F74</f>
        <v>49</v>
      </c>
    </row>
    <row r="75" spans="1:7" ht="63.75" customHeight="1" x14ac:dyDescent="0.25">
      <c r="A75" s="6"/>
      <c r="B75" s="24" t="s">
        <v>88</v>
      </c>
      <c r="C75" s="18"/>
      <c r="D75" s="18"/>
      <c r="E75" s="44"/>
      <c r="F75" s="44"/>
      <c r="G75" s="44"/>
    </row>
    <row r="76" spans="1:7" ht="15.75" customHeight="1" x14ac:dyDescent="0.25">
      <c r="A76" s="44">
        <v>1</v>
      </c>
      <c r="B76" s="6" t="s">
        <v>26</v>
      </c>
      <c r="C76" s="44"/>
      <c r="D76" s="44"/>
      <c r="E76" s="44"/>
      <c r="F76" s="44"/>
      <c r="G76" s="44"/>
    </row>
    <row r="77" spans="1:7" ht="15.75" customHeight="1" x14ac:dyDescent="0.25">
      <c r="A77" s="44"/>
      <c r="B77" s="6" t="s">
        <v>60</v>
      </c>
      <c r="C77" s="44" t="s">
        <v>42</v>
      </c>
      <c r="D77" s="44" t="s">
        <v>41</v>
      </c>
      <c r="E77" s="44"/>
      <c r="F77" s="44">
        <v>1000000</v>
      </c>
      <c r="G77" s="44">
        <f>E77+F77</f>
        <v>1000000</v>
      </c>
    </row>
    <row r="78" spans="1:7" ht="31.5" x14ac:dyDescent="0.25">
      <c r="A78" s="44"/>
      <c r="B78" s="6" t="s">
        <v>63</v>
      </c>
      <c r="C78" s="44" t="s">
        <v>55</v>
      </c>
      <c r="D78" s="44" t="s">
        <v>56</v>
      </c>
      <c r="E78" s="44"/>
      <c r="F78" s="40">
        <v>2655.74</v>
      </c>
      <c r="G78" s="40">
        <f>E78+F78</f>
        <v>2655.74</v>
      </c>
    </row>
    <row r="79" spans="1:7" ht="15.75" x14ac:dyDescent="0.25">
      <c r="A79" s="44">
        <v>2</v>
      </c>
      <c r="B79" s="6" t="s">
        <v>27</v>
      </c>
      <c r="C79" s="44"/>
      <c r="D79" s="44"/>
      <c r="E79" s="44"/>
      <c r="F79" s="44"/>
      <c r="G79" s="44"/>
    </row>
    <row r="80" spans="1:7" ht="15.75" x14ac:dyDescent="0.25">
      <c r="A80" s="6"/>
      <c r="B80" s="6" t="s">
        <v>57</v>
      </c>
      <c r="C80" s="44" t="s">
        <v>40</v>
      </c>
      <c r="D80" s="44" t="s">
        <v>41</v>
      </c>
      <c r="E80" s="44"/>
      <c r="F80" s="44">
        <v>1</v>
      </c>
      <c r="G80" s="21">
        <f>E80+F80</f>
        <v>1</v>
      </c>
    </row>
    <row r="81" spans="1:7" ht="31.5" x14ac:dyDescent="0.25">
      <c r="A81" s="6"/>
      <c r="B81" s="6" t="s">
        <v>64</v>
      </c>
      <c r="C81" s="44" t="s">
        <v>55</v>
      </c>
      <c r="D81" s="44" t="s">
        <v>43</v>
      </c>
      <c r="E81" s="44"/>
      <c r="F81" s="21">
        <f>F77/F84</f>
        <v>77.979947795300447</v>
      </c>
      <c r="G81" s="21">
        <f>E81+F81</f>
        <v>77.979947795300447</v>
      </c>
    </row>
    <row r="82" spans="1:7" ht="15.75" x14ac:dyDescent="0.25">
      <c r="A82" s="44">
        <v>3</v>
      </c>
      <c r="B82" s="6" t="s">
        <v>28</v>
      </c>
      <c r="C82" s="44"/>
      <c r="D82" s="44"/>
      <c r="E82" s="44"/>
      <c r="F82" s="44"/>
      <c r="G82" s="44"/>
    </row>
    <row r="83" spans="1:7" ht="31.5" x14ac:dyDescent="0.25">
      <c r="A83" s="44"/>
      <c r="B83" s="6" t="s">
        <v>61</v>
      </c>
      <c r="C83" s="44" t="s">
        <v>42</v>
      </c>
      <c r="D83" s="44" t="s">
        <v>43</v>
      </c>
      <c r="E83" s="44"/>
      <c r="F83" s="44">
        <v>34056704</v>
      </c>
      <c r="G83" s="44">
        <f>E83+F83</f>
        <v>34056704</v>
      </c>
    </row>
    <row r="84" spans="1:7" ht="31.5" x14ac:dyDescent="0.25">
      <c r="A84" s="44"/>
      <c r="B84" s="6" t="s">
        <v>62</v>
      </c>
      <c r="C84" s="44" t="s">
        <v>58</v>
      </c>
      <c r="D84" s="44" t="s">
        <v>43</v>
      </c>
      <c r="E84" s="44"/>
      <c r="F84" s="21">
        <f>F83/F78</f>
        <v>12823.809559670752</v>
      </c>
      <c r="G84" s="21">
        <f>G83/G78</f>
        <v>12823.809559670752</v>
      </c>
    </row>
    <row r="85" spans="1:7" ht="15.75" x14ac:dyDescent="0.25">
      <c r="A85" s="44">
        <v>4</v>
      </c>
      <c r="B85" s="6" t="s">
        <v>29</v>
      </c>
      <c r="C85" s="44"/>
      <c r="D85" s="44"/>
      <c r="E85" s="44"/>
      <c r="F85" s="44"/>
      <c r="G85" s="44"/>
    </row>
    <row r="86" spans="1:7" ht="15.75" x14ac:dyDescent="0.25">
      <c r="A86" s="6"/>
      <c r="B86" s="6" t="s">
        <v>59</v>
      </c>
      <c r="C86" s="44" t="s">
        <v>44</v>
      </c>
      <c r="D86" s="44" t="s">
        <v>43</v>
      </c>
      <c r="E86" s="22"/>
      <c r="F86" s="23">
        <v>74</v>
      </c>
      <c r="G86" s="23">
        <f>E86+F86</f>
        <v>74</v>
      </c>
    </row>
    <row r="87" spans="1:7" ht="47.25" x14ac:dyDescent="0.25">
      <c r="A87" s="6"/>
      <c r="B87" s="39" t="s">
        <v>76</v>
      </c>
      <c r="C87" s="44"/>
      <c r="D87" s="44"/>
      <c r="E87" s="22"/>
      <c r="F87" s="23"/>
      <c r="G87" s="23"/>
    </row>
    <row r="88" spans="1:7" ht="51.75" x14ac:dyDescent="0.25">
      <c r="A88" s="6"/>
      <c r="B88" s="38" t="s">
        <v>84</v>
      </c>
      <c r="C88" s="44"/>
      <c r="D88" s="44"/>
      <c r="E88" s="22"/>
      <c r="F88" s="23"/>
      <c r="G88" s="23"/>
    </row>
    <row r="89" spans="1:7" ht="15.75" x14ac:dyDescent="0.25">
      <c r="A89" s="6">
        <v>1</v>
      </c>
      <c r="B89" s="6" t="s">
        <v>26</v>
      </c>
      <c r="C89" s="44"/>
      <c r="D89" s="44"/>
      <c r="E89" s="22"/>
      <c r="F89" s="23"/>
      <c r="G89" s="23"/>
    </row>
    <row r="90" spans="1:7" ht="15.75" x14ac:dyDescent="0.25">
      <c r="A90" s="6"/>
      <c r="B90" s="6" t="s">
        <v>74</v>
      </c>
      <c r="C90" s="44" t="s">
        <v>93</v>
      </c>
      <c r="D90" s="44" t="s">
        <v>41</v>
      </c>
      <c r="E90" s="22"/>
      <c r="F90" s="23">
        <f>500000+5933650-200000</f>
        <v>6233650</v>
      </c>
      <c r="G90" s="23">
        <f>F90</f>
        <v>6233650</v>
      </c>
    </row>
    <row r="91" spans="1:7" ht="15.75" x14ac:dyDescent="0.25">
      <c r="A91" s="6"/>
      <c r="B91" s="6" t="s">
        <v>90</v>
      </c>
      <c r="C91" s="44" t="s">
        <v>93</v>
      </c>
      <c r="D91" s="44" t="s">
        <v>41</v>
      </c>
      <c r="E91" s="22"/>
      <c r="F91" s="23">
        <v>200000</v>
      </c>
      <c r="G91" s="23">
        <f>F91</f>
        <v>200000</v>
      </c>
    </row>
    <row r="92" spans="1:7" ht="15.75" x14ac:dyDescent="0.25">
      <c r="A92" s="6">
        <v>2</v>
      </c>
      <c r="B92" s="35" t="s">
        <v>27</v>
      </c>
      <c r="C92" s="44"/>
      <c r="D92" s="44"/>
      <c r="E92" s="22"/>
      <c r="F92" s="23"/>
      <c r="G92" s="23"/>
    </row>
    <row r="93" spans="1:7" ht="15.75" x14ac:dyDescent="0.25">
      <c r="A93" s="6"/>
      <c r="B93" s="6" t="s">
        <v>91</v>
      </c>
      <c r="C93" s="44" t="s">
        <v>40</v>
      </c>
      <c r="D93" s="44" t="s">
        <v>41</v>
      </c>
      <c r="E93" s="22"/>
      <c r="F93" s="23">
        <v>1</v>
      </c>
      <c r="G93" s="23">
        <f>F93</f>
        <v>1</v>
      </c>
    </row>
    <row r="94" spans="1:7" ht="15.75" x14ac:dyDescent="0.25">
      <c r="A94" s="6"/>
      <c r="B94" s="6" t="s">
        <v>92</v>
      </c>
      <c r="C94" s="44" t="s">
        <v>40</v>
      </c>
      <c r="D94" s="44" t="s">
        <v>41</v>
      </c>
      <c r="E94" s="22"/>
      <c r="F94" s="23">
        <v>1</v>
      </c>
      <c r="G94" s="23">
        <f>F94</f>
        <v>1</v>
      </c>
    </row>
    <row r="95" spans="1:7" ht="15.75" x14ac:dyDescent="0.25">
      <c r="A95" s="6">
        <v>3</v>
      </c>
      <c r="B95" s="6" t="s">
        <v>28</v>
      </c>
      <c r="C95" s="44"/>
      <c r="D95" s="44"/>
      <c r="E95" s="22"/>
      <c r="F95" s="23"/>
      <c r="G95" s="23"/>
    </row>
    <row r="96" spans="1:7" ht="31.5" x14ac:dyDescent="0.25">
      <c r="A96" s="6"/>
      <c r="B96" s="6" t="s">
        <v>73</v>
      </c>
      <c r="C96" s="44" t="s">
        <v>42</v>
      </c>
      <c r="D96" s="44" t="s">
        <v>43</v>
      </c>
      <c r="E96" s="22"/>
      <c r="F96" s="23">
        <v>6233650</v>
      </c>
      <c r="G96" s="23">
        <f>F96</f>
        <v>6233650</v>
      </c>
    </row>
    <row r="97" spans="1:7" ht="15.75" x14ac:dyDescent="0.25">
      <c r="A97" s="6">
        <v>4</v>
      </c>
      <c r="B97" s="6" t="s">
        <v>29</v>
      </c>
      <c r="C97" s="44"/>
      <c r="D97" s="44"/>
      <c r="E97" s="22"/>
      <c r="F97" s="23"/>
      <c r="G97" s="23"/>
    </row>
    <row r="98" spans="1:7" ht="15.75" x14ac:dyDescent="0.25">
      <c r="A98" s="6"/>
      <c r="B98" s="6" t="s">
        <v>89</v>
      </c>
      <c r="C98" s="44" t="s">
        <v>44</v>
      </c>
      <c r="D98" s="44" t="s">
        <v>43</v>
      </c>
      <c r="E98" s="22"/>
      <c r="F98" s="23">
        <v>100</v>
      </c>
      <c r="G98" s="23">
        <f>F98</f>
        <v>100</v>
      </c>
    </row>
    <row r="99" spans="1:7" ht="15.75" x14ac:dyDescent="0.25">
      <c r="A99" s="6"/>
      <c r="B99" s="6" t="s">
        <v>94</v>
      </c>
      <c r="C99" s="44" t="s">
        <v>44</v>
      </c>
      <c r="D99" s="44" t="s">
        <v>43</v>
      </c>
      <c r="E99" s="22"/>
      <c r="F99" s="23">
        <v>0</v>
      </c>
      <c r="G99" s="23">
        <f>F99</f>
        <v>0</v>
      </c>
    </row>
    <row r="100" spans="1:7" ht="72" customHeight="1" x14ac:dyDescent="0.25">
      <c r="A100" s="6"/>
      <c r="B100" s="45" t="s">
        <v>99</v>
      </c>
      <c r="C100" s="44"/>
      <c r="D100" s="44"/>
      <c r="E100" s="22"/>
      <c r="F100" s="23"/>
      <c r="G100" s="23"/>
    </row>
    <row r="101" spans="1:7" ht="15.75" x14ac:dyDescent="0.25">
      <c r="A101" s="6">
        <v>1</v>
      </c>
      <c r="B101" s="6" t="s">
        <v>26</v>
      </c>
      <c r="C101" s="44"/>
      <c r="D101" s="44"/>
      <c r="E101" s="22"/>
      <c r="F101" s="23"/>
      <c r="G101" s="23"/>
    </row>
    <row r="102" spans="1:7" ht="15.75" x14ac:dyDescent="0.25">
      <c r="A102" s="6"/>
      <c r="B102" s="6" t="s">
        <v>95</v>
      </c>
      <c r="C102" s="44" t="s">
        <v>93</v>
      </c>
      <c r="D102" s="44" t="s">
        <v>41</v>
      </c>
      <c r="E102" s="22"/>
      <c r="F102" s="23">
        <v>10000000</v>
      </c>
      <c r="G102" s="23">
        <f>F102</f>
        <v>10000000</v>
      </c>
    </row>
    <row r="103" spans="1:7" ht="15.75" x14ac:dyDescent="0.25">
      <c r="A103" s="6">
        <v>2</v>
      </c>
      <c r="B103" s="35" t="s">
        <v>27</v>
      </c>
      <c r="C103" s="44"/>
      <c r="D103" s="44"/>
      <c r="E103" s="22"/>
      <c r="F103" s="23"/>
      <c r="G103" s="23"/>
    </row>
    <row r="104" spans="1:7" ht="15.75" x14ac:dyDescent="0.25">
      <c r="A104" s="6"/>
      <c r="B104" s="6" t="s">
        <v>96</v>
      </c>
      <c r="C104" s="44" t="s">
        <v>40</v>
      </c>
      <c r="D104" s="44" t="s">
        <v>41</v>
      </c>
      <c r="E104" s="22"/>
      <c r="F104" s="23">
        <v>1</v>
      </c>
      <c r="G104" s="23">
        <f>F104</f>
        <v>1</v>
      </c>
    </row>
    <row r="105" spans="1:7" ht="15.75" x14ac:dyDescent="0.25">
      <c r="A105" s="6">
        <v>3</v>
      </c>
      <c r="B105" s="6" t="s">
        <v>28</v>
      </c>
      <c r="C105" s="44"/>
      <c r="D105" s="44"/>
      <c r="E105" s="22"/>
      <c r="F105" s="23"/>
      <c r="G105" s="23"/>
    </row>
    <row r="106" spans="1:7" ht="15.75" x14ac:dyDescent="0.25">
      <c r="A106" s="6"/>
      <c r="B106" s="6" t="s">
        <v>97</v>
      </c>
      <c r="C106" s="44" t="s">
        <v>42</v>
      </c>
      <c r="D106" s="44" t="s">
        <v>43</v>
      </c>
      <c r="E106" s="22"/>
      <c r="F106" s="23"/>
      <c r="G106" s="23">
        <f>F106</f>
        <v>0</v>
      </c>
    </row>
    <row r="107" spans="1:7" ht="15.75" x14ac:dyDescent="0.25">
      <c r="A107" s="6">
        <v>4</v>
      </c>
      <c r="B107" s="6" t="s">
        <v>29</v>
      </c>
      <c r="C107" s="44"/>
      <c r="D107" s="44"/>
      <c r="E107" s="22"/>
      <c r="F107" s="23"/>
      <c r="G107" s="23"/>
    </row>
    <row r="108" spans="1:7" ht="15.75" x14ac:dyDescent="0.25">
      <c r="A108" s="6"/>
      <c r="B108" s="6" t="s">
        <v>98</v>
      </c>
      <c r="C108" s="44" t="s">
        <v>44</v>
      </c>
      <c r="D108" s="44" t="s">
        <v>43</v>
      </c>
      <c r="E108" s="22"/>
      <c r="F108" s="23"/>
      <c r="G108" s="23">
        <f>F108</f>
        <v>0</v>
      </c>
    </row>
    <row r="109" spans="1:7" ht="77.25" x14ac:dyDescent="0.25">
      <c r="A109" s="6"/>
      <c r="B109" s="45" t="s">
        <v>100</v>
      </c>
      <c r="C109" s="44"/>
      <c r="D109" s="44"/>
      <c r="E109" s="22"/>
      <c r="F109" s="23"/>
      <c r="G109" s="23"/>
    </row>
    <row r="110" spans="1:7" ht="15.75" x14ac:dyDescent="0.25">
      <c r="A110" s="6">
        <v>1</v>
      </c>
      <c r="B110" s="6" t="s">
        <v>26</v>
      </c>
      <c r="C110" s="44"/>
      <c r="D110" s="44"/>
      <c r="E110" s="22"/>
      <c r="F110" s="23"/>
      <c r="G110" s="23"/>
    </row>
    <row r="111" spans="1:7" ht="15.75" x14ac:dyDescent="0.25">
      <c r="A111" s="6"/>
      <c r="B111" s="6" t="s">
        <v>95</v>
      </c>
      <c r="C111" s="44" t="s">
        <v>93</v>
      </c>
      <c r="D111" s="44" t="s">
        <v>41</v>
      </c>
      <c r="E111" s="22"/>
      <c r="F111" s="23">
        <v>10000000</v>
      </c>
      <c r="G111" s="23">
        <f>F111</f>
        <v>10000000</v>
      </c>
    </row>
    <row r="112" spans="1:7" ht="15.75" x14ac:dyDescent="0.25">
      <c r="A112" s="6">
        <v>2</v>
      </c>
      <c r="B112" s="35" t="s">
        <v>27</v>
      </c>
      <c r="C112" s="44"/>
      <c r="D112" s="44"/>
      <c r="E112" s="22"/>
      <c r="F112" s="23"/>
      <c r="G112" s="23"/>
    </row>
    <row r="113" spans="1:7" ht="15.75" x14ac:dyDescent="0.25">
      <c r="A113" s="6"/>
      <c r="B113" s="6" t="s">
        <v>96</v>
      </c>
      <c r="C113" s="44" t="s">
        <v>40</v>
      </c>
      <c r="D113" s="44" t="s">
        <v>41</v>
      </c>
      <c r="E113" s="22"/>
      <c r="F113" s="23">
        <v>1</v>
      </c>
      <c r="G113" s="23">
        <f>F113</f>
        <v>1</v>
      </c>
    </row>
    <row r="114" spans="1:7" ht="15.75" x14ac:dyDescent="0.25">
      <c r="A114" s="6">
        <v>3</v>
      </c>
      <c r="B114" s="6" t="s">
        <v>28</v>
      </c>
      <c r="C114" s="44"/>
      <c r="D114" s="44"/>
      <c r="E114" s="22"/>
      <c r="F114" s="23"/>
      <c r="G114" s="23"/>
    </row>
    <row r="115" spans="1:7" ht="15.75" x14ac:dyDescent="0.25">
      <c r="A115" s="6"/>
      <c r="B115" s="6" t="s">
        <v>97</v>
      </c>
      <c r="C115" s="44" t="s">
        <v>42</v>
      </c>
      <c r="D115" s="44" t="s">
        <v>43</v>
      </c>
      <c r="E115" s="22"/>
      <c r="F115" s="23"/>
      <c r="G115" s="23">
        <f>F115</f>
        <v>0</v>
      </c>
    </row>
    <row r="116" spans="1:7" ht="15.75" x14ac:dyDescent="0.25">
      <c r="A116" s="6">
        <v>4</v>
      </c>
      <c r="B116" s="6" t="s">
        <v>29</v>
      </c>
      <c r="C116" s="44"/>
      <c r="D116" s="44"/>
      <c r="E116" s="22"/>
      <c r="F116" s="23"/>
      <c r="G116" s="23"/>
    </row>
    <row r="117" spans="1:7" ht="15.75" x14ac:dyDescent="0.25">
      <c r="A117" s="6"/>
      <c r="B117" s="6" t="s">
        <v>98</v>
      </c>
      <c r="C117" s="44" t="s">
        <v>44</v>
      </c>
      <c r="D117" s="44" t="s">
        <v>43</v>
      </c>
      <c r="E117" s="22"/>
      <c r="F117" s="23"/>
      <c r="G117" s="23">
        <f>F117</f>
        <v>0</v>
      </c>
    </row>
    <row r="118" spans="1:7" ht="99" customHeight="1" x14ac:dyDescent="0.25">
      <c r="A118" s="6"/>
      <c r="B118" s="45" t="s">
        <v>101</v>
      </c>
      <c r="C118" s="44"/>
      <c r="D118" s="44"/>
      <c r="E118" s="22"/>
      <c r="F118" s="23"/>
      <c r="G118" s="23"/>
    </row>
    <row r="119" spans="1:7" ht="15.75" x14ac:dyDescent="0.25">
      <c r="A119" s="6">
        <v>1</v>
      </c>
      <c r="B119" s="6" t="s">
        <v>26</v>
      </c>
      <c r="C119" s="44"/>
      <c r="D119" s="44"/>
      <c r="E119" s="22"/>
      <c r="F119" s="23"/>
      <c r="G119" s="23"/>
    </row>
    <row r="120" spans="1:7" ht="15.75" x14ac:dyDescent="0.25">
      <c r="A120" s="6"/>
      <c r="B120" s="6" t="s">
        <v>95</v>
      </c>
      <c r="C120" s="44" t="s">
        <v>93</v>
      </c>
      <c r="D120" s="44" t="s">
        <v>41</v>
      </c>
      <c r="E120" s="22"/>
      <c r="F120" s="23">
        <v>10000000</v>
      </c>
      <c r="G120" s="23">
        <f>F120</f>
        <v>10000000</v>
      </c>
    </row>
    <row r="121" spans="1:7" ht="15.75" x14ac:dyDescent="0.25">
      <c r="A121" s="6">
        <v>2</v>
      </c>
      <c r="B121" s="35" t="s">
        <v>27</v>
      </c>
      <c r="C121" s="44"/>
      <c r="D121" s="44"/>
      <c r="E121" s="22"/>
      <c r="F121" s="23"/>
      <c r="G121" s="23"/>
    </row>
    <row r="122" spans="1:7" ht="15.75" x14ac:dyDescent="0.25">
      <c r="A122" s="6"/>
      <c r="B122" s="6" t="s">
        <v>96</v>
      </c>
      <c r="C122" s="44" t="s">
        <v>40</v>
      </c>
      <c r="D122" s="44" t="s">
        <v>41</v>
      </c>
      <c r="E122" s="22"/>
      <c r="F122" s="23">
        <v>1</v>
      </c>
      <c r="G122" s="23">
        <f>F122</f>
        <v>1</v>
      </c>
    </row>
    <row r="123" spans="1:7" ht="15.75" x14ac:dyDescent="0.25">
      <c r="A123" s="6">
        <v>3</v>
      </c>
      <c r="B123" s="6" t="s">
        <v>28</v>
      </c>
      <c r="C123" s="44"/>
      <c r="D123" s="44"/>
      <c r="E123" s="22"/>
      <c r="F123" s="23"/>
      <c r="G123" s="23"/>
    </row>
    <row r="124" spans="1:7" ht="15.75" x14ac:dyDescent="0.25">
      <c r="A124" s="6"/>
      <c r="B124" s="6" t="s">
        <v>97</v>
      </c>
      <c r="C124" s="44" t="s">
        <v>42</v>
      </c>
      <c r="D124" s="44" t="s">
        <v>43</v>
      </c>
      <c r="E124" s="22"/>
      <c r="F124" s="23"/>
      <c r="G124" s="23">
        <f>F124</f>
        <v>0</v>
      </c>
    </row>
    <row r="125" spans="1:7" ht="15.75" x14ac:dyDescent="0.25">
      <c r="A125" s="6">
        <v>4</v>
      </c>
      <c r="B125" s="6" t="s">
        <v>29</v>
      </c>
      <c r="C125" s="44"/>
      <c r="D125" s="44"/>
      <c r="E125" s="22"/>
      <c r="F125" s="23"/>
      <c r="G125" s="23"/>
    </row>
    <row r="126" spans="1:7" ht="15.75" x14ac:dyDescent="0.25">
      <c r="A126" s="6"/>
      <c r="B126" s="6" t="s">
        <v>98</v>
      </c>
      <c r="C126" s="44" t="s">
        <v>44</v>
      </c>
      <c r="D126" s="44" t="s">
        <v>43</v>
      </c>
      <c r="E126" s="22"/>
      <c r="F126" s="23"/>
      <c r="G126" s="23">
        <f>F126</f>
        <v>0</v>
      </c>
    </row>
    <row r="127" spans="1:7" ht="71.25" customHeight="1" x14ac:dyDescent="0.25">
      <c r="A127" s="6"/>
      <c r="B127" s="45" t="s">
        <v>102</v>
      </c>
      <c r="C127" s="44"/>
      <c r="D127" s="44"/>
      <c r="E127" s="22"/>
      <c r="F127" s="23"/>
      <c r="G127" s="23"/>
    </row>
    <row r="128" spans="1:7" ht="15.75" x14ac:dyDescent="0.25">
      <c r="A128" s="6">
        <v>1</v>
      </c>
      <c r="B128" s="6" t="s">
        <v>26</v>
      </c>
      <c r="C128" s="44"/>
      <c r="D128" s="44"/>
      <c r="E128" s="22"/>
      <c r="F128" s="23"/>
      <c r="G128" s="23"/>
    </row>
    <row r="129" spans="1:7" ht="15.75" x14ac:dyDescent="0.25">
      <c r="A129" s="6"/>
      <c r="B129" s="6" t="s">
        <v>95</v>
      </c>
      <c r="C129" s="44" t="s">
        <v>93</v>
      </c>
      <c r="D129" s="44" t="s">
        <v>41</v>
      </c>
      <c r="E129" s="22"/>
      <c r="F129" s="23">
        <v>10000000</v>
      </c>
      <c r="G129" s="23">
        <f>F129</f>
        <v>10000000</v>
      </c>
    </row>
    <row r="130" spans="1:7" ht="15.75" x14ac:dyDescent="0.25">
      <c r="A130" s="6">
        <v>2</v>
      </c>
      <c r="B130" s="35" t="s">
        <v>27</v>
      </c>
      <c r="C130" s="44"/>
      <c r="D130" s="44"/>
      <c r="E130" s="22"/>
      <c r="F130" s="23"/>
      <c r="G130" s="23"/>
    </row>
    <row r="131" spans="1:7" ht="15.75" x14ac:dyDescent="0.25">
      <c r="A131" s="6"/>
      <c r="B131" s="6" t="s">
        <v>96</v>
      </c>
      <c r="C131" s="44" t="s">
        <v>40</v>
      </c>
      <c r="D131" s="44" t="s">
        <v>41</v>
      </c>
      <c r="E131" s="22"/>
      <c r="F131" s="23">
        <v>1</v>
      </c>
      <c r="G131" s="23">
        <f>F131</f>
        <v>1</v>
      </c>
    </row>
    <row r="132" spans="1:7" ht="15.75" x14ac:dyDescent="0.25">
      <c r="A132" s="6">
        <v>3</v>
      </c>
      <c r="B132" s="6" t="s">
        <v>28</v>
      </c>
      <c r="C132" s="44"/>
      <c r="D132" s="44"/>
      <c r="E132" s="22"/>
      <c r="F132" s="23"/>
      <c r="G132" s="23"/>
    </row>
    <row r="133" spans="1:7" ht="15.75" x14ac:dyDescent="0.25">
      <c r="A133" s="6"/>
      <c r="B133" s="6" t="s">
        <v>97</v>
      </c>
      <c r="C133" s="44" t="s">
        <v>42</v>
      </c>
      <c r="D133" s="44" t="s">
        <v>43</v>
      </c>
      <c r="E133" s="22"/>
      <c r="F133" s="23"/>
      <c r="G133" s="23">
        <f>F133</f>
        <v>0</v>
      </c>
    </row>
    <row r="134" spans="1:7" ht="15.75" x14ac:dyDescent="0.25">
      <c r="A134" s="6">
        <v>4</v>
      </c>
      <c r="B134" s="6" t="s">
        <v>29</v>
      </c>
      <c r="C134" s="44"/>
      <c r="D134" s="44"/>
      <c r="E134" s="22"/>
      <c r="F134" s="23"/>
      <c r="G134" s="23"/>
    </row>
    <row r="135" spans="1:7" ht="15.75" x14ac:dyDescent="0.25">
      <c r="A135" s="6"/>
      <c r="B135" s="6" t="s">
        <v>98</v>
      </c>
      <c r="C135" s="44" t="s">
        <v>44</v>
      </c>
      <c r="D135" s="44" t="s">
        <v>43</v>
      </c>
      <c r="E135" s="22"/>
      <c r="F135" s="23"/>
      <c r="G135" s="23">
        <f>F135</f>
        <v>0</v>
      </c>
    </row>
    <row r="136" spans="1:7" ht="15.75" customHeight="1" x14ac:dyDescent="0.25">
      <c r="A136" s="48" t="s">
        <v>78</v>
      </c>
      <c r="B136" s="48"/>
      <c r="C136" s="48"/>
      <c r="D136" s="42"/>
      <c r="F136" s="46"/>
    </row>
    <row r="137" spans="1:7" ht="32.25" customHeight="1" x14ac:dyDescent="0.25">
      <c r="A137" s="48"/>
      <c r="B137" s="48"/>
      <c r="C137" s="48"/>
      <c r="D137" s="8"/>
      <c r="E137" s="7"/>
      <c r="F137" s="63" t="s">
        <v>81</v>
      </c>
      <c r="G137" s="63"/>
    </row>
    <row r="138" spans="1:7" ht="15.75" x14ac:dyDescent="0.25">
      <c r="A138" s="4"/>
      <c r="B138" s="41"/>
      <c r="D138" s="43" t="s">
        <v>30</v>
      </c>
      <c r="F138" s="51" t="s">
        <v>82</v>
      </c>
      <c r="G138" s="51"/>
    </row>
    <row r="139" spans="1:7" ht="15.75" x14ac:dyDescent="0.25">
      <c r="A139" s="53" t="s">
        <v>31</v>
      </c>
      <c r="B139" s="53"/>
      <c r="C139" s="41"/>
      <c r="D139" s="41"/>
    </row>
    <row r="140" spans="1:7" ht="33.6" customHeight="1" x14ac:dyDescent="0.25">
      <c r="A140" s="61" t="s">
        <v>45</v>
      </c>
      <c r="B140" s="61"/>
      <c r="C140" s="41"/>
      <c r="D140" s="41"/>
    </row>
    <row r="141" spans="1:7" ht="24" customHeight="1" x14ac:dyDescent="0.25">
      <c r="A141" s="53" t="s">
        <v>46</v>
      </c>
      <c r="B141" s="53"/>
      <c r="C141" s="53"/>
      <c r="D141" s="8"/>
      <c r="E141" s="7"/>
      <c r="F141" s="63" t="s">
        <v>83</v>
      </c>
      <c r="G141" s="63"/>
    </row>
    <row r="142" spans="1:7" ht="15.75" x14ac:dyDescent="0.25">
      <c r="A142" s="42"/>
      <c r="B142" s="41"/>
      <c r="C142" s="41"/>
      <c r="D142" s="43" t="s">
        <v>30</v>
      </c>
      <c r="F142" s="51" t="s">
        <v>82</v>
      </c>
      <c r="G142" s="51"/>
    </row>
    <row r="143" spans="1:7" x14ac:dyDescent="0.25">
      <c r="A143" s="14" t="s">
        <v>105</v>
      </c>
    </row>
    <row r="144" spans="1:7" x14ac:dyDescent="0.25">
      <c r="A144" s="15" t="s">
        <v>38</v>
      </c>
    </row>
  </sheetData>
  <mergeCells count="40">
    <mergeCell ref="F142:G142"/>
    <mergeCell ref="A45:B45"/>
    <mergeCell ref="B27:G27"/>
    <mergeCell ref="A141:C141"/>
    <mergeCell ref="F137:G137"/>
    <mergeCell ref="F138:G138"/>
    <mergeCell ref="F141:G141"/>
    <mergeCell ref="A40:A41"/>
    <mergeCell ref="A140:B140"/>
    <mergeCell ref="A139:B139"/>
    <mergeCell ref="F1:G3"/>
    <mergeCell ref="B20:G20"/>
    <mergeCell ref="A11:G11"/>
    <mergeCell ref="A14:A15"/>
    <mergeCell ref="A38:B38"/>
    <mergeCell ref="D26:G26"/>
    <mergeCell ref="A18:A19"/>
    <mergeCell ref="A16:A17"/>
    <mergeCell ref="B29:G29"/>
    <mergeCell ref="B21:G21"/>
    <mergeCell ref="C15:F15"/>
    <mergeCell ref="B40:G40"/>
    <mergeCell ref="B46:G46"/>
    <mergeCell ref="C17:F17"/>
    <mergeCell ref="E18:F18"/>
    <mergeCell ref="E19:F19"/>
    <mergeCell ref="B24:G24"/>
    <mergeCell ref="B30:G30"/>
    <mergeCell ref="B25:G25"/>
    <mergeCell ref="B31:G31"/>
    <mergeCell ref="C16:F16"/>
    <mergeCell ref="A136:C137"/>
    <mergeCell ref="E5:G5"/>
    <mergeCell ref="E6:G6"/>
    <mergeCell ref="E7:G7"/>
    <mergeCell ref="E8:G8"/>
    <mergeCell ref="B22:G22"/>
    <mergeCell ref="E9:G9"/>
    <mergeCell ref="A12:G12"/>
    <mergeCell ref="C14:F14"/>
  </mergeCells>
  <pageMargins left="0.19685039370078741" right="0.15748031496062992" top="0.51181102362204722" bottom="0.27559055118110237" header="0.31496062992125984" footer="0.31496062992125984"/>
  <pageSetup paperSize="9" scale="60" orientation="landscape" r:id="rId1"/>
  <rowBreaks count="3" manualBreakCount="3">
    <brk id="31" max="16383" man="1"/>
    <brk id="65" max="16383" man="1"/>
    <brk id="10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2023-04-05T11:09:53Z</cp:lastPrinted>
  <dcterms:created xsi:type="dcterms:W3CDTF">2018-12-28T08:43:53Z</dcterms:created>
  <dcterms:modified xsi:type="dcterms:W3CDTF">2023-04-12T14:13:58Z</dcterms:modified>
</cp:coreProperties>
</file>