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EM-18\Pochta\2023\Листопад\2711\УКБ паспорти\"/>
    </mc:Choice>
  </mc:AlternateContent>
  <bookViews>
    <workbookView xWindow="0" yWindow="0" windowWidth="28800" windowHeight="11835"/>
  </bookViews>
  <sheets>
    <sheet name="1517321" sheetId="1" r:id="rId1"/>
  </sheets>
  <calcPr calcId="152511"/>
</workbook>
</file>

<file path=xl/calcChain.xml><?xml version="1.0" encoding="utf-8"?>
<calcChain xmlns="http://schemas.openxmlformats.org/spreadsheetml/2006/main">
  <c r="F140" i="1" l="1"/>
  <c r="D45" i="1"/>
  <c r="E46" i="1"/>
  <c r="E45" i="1"/>
  <c r="F147" i="1"/>
  <c r="E37" i="1"/>
  <c r="G142" i="1"/>
  <c r="G140" i="1"/>
  <c r="F79" i="1"/>
  <c r="F55" i="1"/>
  <c r="G120" i="1"/>
  <c r="G111" i="1"/>
  <c r="G109" i="1"/>
  <c r="G102" i="1"/>
  <c r="G100" i="1"/>
  <c r="G93" i="1"/>
  <c r="G91" i="1"/>
  <c r="G133" i="1"/>
  <c r="G131" i="1"/>
  <c r="G128" i="1"/>
  <c r="G123" i="1"/>
  <c r="F119" i="1"/>
  <c r="G119" i="1"/>
  <c r="G88" i="1"/>
  <c r="F86" i="1"/>
  <c r="F83" i="1"/>
  <c r="G83" i="1"/>
  <c r="G85" i="1"/>
  <c r="G82" i="1"/>
  <c r="G80" i="1"/>
  <c r="G79" i="1"/>
  <c r="G64" i="1"/>
  <c r="F62" i="1"/>
  <c r="F59" i="1"/>
  <c r="G59" i="1"/>
  <c r="G61" i="1"/>
  <c r="G58" i="1"/>
  <c r="G56" i="1"/>
  <c r="G62" i="1"/>
  <c r="G55" i="1"/>
  <c r="G67" i="1"/>
  <c r="G127" i="1"/>
  <c r="G125" i="1"/>
  <c r="G122" i="1"/>
  <c r="G76" i="1"/>
  <c r="F74" i="1"/>
  <c r="F71" i="1"/>
  <c r="G71" i="1"/>
  <c r="G73" i="1"/>
  <c r="G70" i="1"/>
  <c r="G68" i="1"/>
  <c r="G74" i="1"/>
  <c r="G86" i="1"/>
  <c r="E36" i="1"/>
  <c r="D38" i="1"/>
  <c r="D47" i="1"/>
  <c r="E47" i="1"/>
  <c r="E44" i="1"/>
  <c r="E38" i="1"/>
</calcChain>
</file>

<file path=xl/sharedStrings.xml><?xml version="1.0" encoding="utf-8"?>
<sst xmlns="http://schemas.openxmlformats.org/spreadsheetml/2006/main" count="282" uniqueCount="110">
  <si>
    <t>ЗАТВЕРДЖЕНО</t>
  </si>
  <si>
    <t>Наказ / розпорядчий документ</t>
  </si>
  <si>
    <t>(найменування головного розпорядника коштів місцевого бюджету)</t>
  </si>
  <si>
    <t>Паспорт</t>
  </si>
  <si>
    <t>1.</t>
  </si>
  <si>
    <t>2.</t>
  </si>
  <si>
    <t>3.</t>
  </si>
  <si>
    <t>4.</t>
  </si>
  <si>
    <t>5.</t>
  </si>
  <si>
    <t>6.</t>
  </si>
  <si>
    <t>7.</t>
  </si>
  <si>
    <t>N з/п</t>
  </si>
  <si>
    <t>Завдання</t>
  </si>
  <si>
    <t>8.</t>
  </si>
  <si>
    <t>Напрями використання бюджетних коштів</t>
  </si>
  <si>
    <t>Загальний фонд</t>
  </si>
  <si>
    <t>Спеціальний фонд</t>
  </si>
  <si>
    <t>Усього</t>
  </si>
  <si>
    <t>9.</t>
  </si>
  <si>
    <t>Перелік місцевих / регіональних програм, що виконуються у складі бюджетної програми:</t>
  </si>
  <si>
    <t>Найменування місцевої / регіональної програми</t>
  </si>
  <si>
    <t>10.</t>
  </si>
  <si>
    <t>Результативні показники бюджетної програми:</t>
  </si>
  <si>
    <t>Показник</t>
  </si>
  <si>
    <t>Одиниця виміру</t>
  </si>
  <si>
    <t>Джерело інформації</t>
  </si>
  <si>
    <t>затрат</t>
  </si>
  <si>
    <t>продукту</t>
  </si>
  <si>
    <t>ефективності</t>
  </si>
  <si>
    <t>якості</t>
  </si>
  <si>
    <t>(підпис)</t>
  </si>
  <si>
    <t>ПОГОДЖЕНО:</t>
  </si>
  <si>
    <t>(найменування відповідального виконавця)</t>
  </si>
  <si>
    <t>Цілі державної політики, на досягнення яких спрямована реалізація бюджетної програми</t>
  </si>
  <si>
    <t>Ціль державної політики</t>
  </si>
  <si>
    <t>Мета бюджетної програми</t>
  </si>
  <si>
    <t>Завдання бюджетної програми</t>
  </si>
  <si>
    <t>11.</t>
  </si>
  <si>
    <t>М. П.</t>
  </si>
  <si>
    <t>ЗАТВЕРДЖЕНО
Наказ Міністерства фінансів України 
26 серпня 2014 року № 836
(у редакції наказу Міністерства фінансів України від  29 грудня 2018 року № 1209)</t>
  </si>
  <si>
    <t>од.</t>
  </si>
  <si>
    <t>рішення сесії</t>
  </si>
  <si>
    <t>грн.</t>
  </si>
  <si>
    <t>розрахунок</t>
  </si>
  <si>
    <t>%</t>
  </si>
  <si>
    <t>Фінансове управління Хмельницької міської ради</t>
  </si>
  <si>
    <t>Начальник управління</t>
  </si>
  <si>
    <t>0443</t>
  </si>
  <si>
    <t>Будівництво освітніх установ та закладів</t>
  </si>
  <si>
    <t>Реалізація державної політики у сфері освіти</t>
  </si>
  <si>
    <t>Розширення мережі закладів дошкільної та початкової шкільної освіти і задоволення потреб населення мікрорайонів міста у дошкільній та початковій освіті.</t>
  </si>
  <si>
    <t>Реконструкція або добудова  існуючих освітніх установ та закладів</t>
  </si>
  <si>
    <t>Забезпечення виконання робіт з реконструкції освітніх установ та закладів</t>
  </si>
  <si>
    <t>(грн.)</t>
  </si>
  <si>
    <t>Реконструкція та добудова існуючих навчальних закладів</t>
  </si>
  <si>
    <t>кв.м</t>
  </si>
  <si>
    <t>проектна документація</t>
  </si>
  <si>
    <t>кількість об'єктів</t>
  </si>
  <si>
    <t>грн./кв.м</t>
  </si>
  <si>
    <t>рівень готовності</t>
  </si>
  <si>
    <t>Обсяг видатків на реконструкцію</t>
  </si>
  <si>
    <t>середні витрати на об'єкт реконструкції</t>
  </si>
  <si>
    <t>середні витрати на реконструкцію 1 кв. м</t>
  </si>
  <si>
    <t>Обсяг реконструкції (загальна площа)</t>
  </si>
  <si>
    <t>площа, яку планується реконструювати</t>
  </si>
  <si>
    <t>02498582</t>
  </si>
  <si>
    <t>(код Програмної класифікації видатків та кредитування місцевого бюджету)</t>
  </si>
  <si>
    <t>(код за ЄДРПОУ)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</si>
  <si>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</si>
  <si>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</si>
  <si>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бюджетної програми згідно з  Типовою програмною класифікацією видатків та кредитування місцевого бюджету)</t>
  </si>
  <si>
    <t>(код бюджету)</t>
  </si>
  <si>
    <t>7321</t>
  </si>
  <si>
    <t>середні витрати на об'єкт проектування</t>
  </si>
  <si>
    <t>обсяг видатків на проектування</t>
  </si>
  <si>
    <t>Нове будівництво освітніх установ та закладів</t>
  </si>
  <si>
    <t>Забезпечення нового будівництва освітніх установ та закладів</t>
  </si>
  <si>
    <t>Управління капітального будівництва Хмельницької міської ради</t>
  </si>
  <si>
    <t>Начальник управління капітального будівництва Хмельницької міської ради</t>
  </si>
  <si>
    <t>бюджетної програми місцевого бюджету на 2023 рік</t>
  </si>
  <si>
    <t>Програма економічного та соціального розвитку Хмельницької міської територіальної громади на 2023 рік</t>
  </si>
  <si>
    <t>Тетяна ПОЛІЩУК</t>
  </si>
  <si>
    <t>(Власне ім'я, ПРІЗВИЩЕ)</t>
  </si>
  <si>
    <t>Сергій ЯМЧУК</t>
  </si>
  <si>
    <t xml:space="preserve"> Нове будівництво  закладу загальної середньої освіти на вул. Січових стрільців, 8-А в м. Хмельницькому, в т.ч. розроблення проектної документації </t>
  </si>
  <si>
    <t>Реконструкція з добудовою їдальні до існуючого приміщення спеціалізованої загальноосвітньої школи  І-ІІІ ступенів №8 по вул. Я. Гальчевського, 34 в м. Хмельницькому</t>
  </si>
  <si>
    <t>Реконструкція приміщень НВО №1 по вул. Старокостянтинівське шосе, 3Б в м. Хмельницькому</t>
  </si>
  <si>
    <t>Реконструкція з добудовою приміщень Хмельницького ліцею № 17 під спортивну залу на вул. Героїв Майдану, 5 в м. Хмельницькому</t>
  </si>
  <si>
    <t>рівень готовності проектування</t>
  </si>
  <si>
    <t>обсяг видатків на будівництво</t>
  </si>
  <si>
    <t>кількість об'єктів проектування</t>
  </si>
  <si>
    <t>кількість об'єктів будівництва</t>
  </si>
  <si>
    <t>грн</t>
  </si>
  <si>
    <t>рівень готовності будівництва</t>
  </si>
  <si>
    <t xml:space="preserve">обсяг видатків </t>
  </si>
  <si>
    <t xml:space="preserve">кількість об'єктів </t>
  </si>
  <si>
    <t xml:space="preserve">середні витрати на об'єкт </t>
  </si>
  <si>
    <t xml:space="preserve">рівень готовності </t>
  </si>
  <si>
    <t xml:space="preserve">Нове будівництво споруди цивільного захисту для Хмельницької середньої загальноосвітньої школи І-ІІІ ступенів № 13 імені М.К. Чекмана на вул. Профспілковій, 39 в м. Хмельницькому </t>
  </si>
  <si>
    <t>Реконструкція будівлі Хмельницького закладу дошкільної освіти № 23 «Вогник» Хмельницької міської ради для улаштування споруди цивільного захисту на вул. Бажана, 2 в м. Хмельницькому</t>
  </si>
  <si>
    <t xml:space="preserve">Реконструкція будівлі Хмельницької спеціалізованої середньої загальноосвітньої школи І-ІІІ ступенів № 6 з поглибленим вивченням німецької мови з 1-го класу для улаштування споруди цивільного захисту на пров. Володимирський, 12 в м. Хмельницькому </t>
  </si>
  <si>
    <t xml:space="preserve">Реконструкція будівлі спеціалізованої загальноосвітньої школи І-ІІІ ступенів № 7 міста Хмельницького для улаштування споруди цивільного захисту на вул. Заводська, 33 в м. Хмельницькому </t>
  </si>
  <si>
    <t>Нове будівництво закладу дошкільної осіти в с. Олешин Хмельницького району Хмельницької області</t>
  </si>
  <si>
    <t>Програма розвитку освіти Хмельницької міської територіальної громади на 2022-2026 роки</t>
  </si>
  <si>
    <t>Нове будівництво навчальних закладів</t>
  </si>
  <si>
    <t xml:space="preserve"> Цільова програма попередження виникнення надзвичайних ситуацій та забезпечення  пожежної і техногенної безпеки об'єктів усіх форм власності, розвитку інфраструктури пожежно-рятувальних підрозділів на території Хмельницької міської територіальної громади на 2021-2025 роки (із змінами)</t>
  </si>
  <si>
    <r>
      <t xml:space="preserve">Підстави для виконання бюджетної програми: : Конституція України, Бюджетний кодекс України, Закон України «Про Державний бюджет України на 2023 рік», Закон України «Про місцеве самоврядування», Закон України «Про державне прогнозування та розроблення програм економічного та соціального розвитку України», Постанова  КМУ «Про затвердження Порядку розроблення та виконання державних цільових програм» від 31.01.2007 р. № 106, Наказ Міністерства економіки України «Про затвердження Методичних рекомендацій щодо порядку розроблення регіональних цільових програм, моніторингу та звітності про їх виконання» від 04.12.2006р. № 367, Наказ Міністерства фінансів України «Про деякі питання запровадження програмно-цільового методу складання та виконання місцевих бюджетів» від 26.08.2014 №836,  рішення позачергової двадцять другої сесії Хмельницької міської ради від 21.12.2022 № 8 "Про затвердження Програми економічного і соціального розвитку Хмельницької міської територіальної громади на 2023 рік", Програма розвитку освіти Хмельницької міської територіальної громади на 2022-2026 роки, затверджена рішенням сесії Хмельницької міської територіальної громади від 15.12.2021 № 50, Цільова програма попередження виникнення надзвичайних ситуацій та забезпечення  пожежної і техногенної безпеки об'єктів усіх форм власності, розвитку інфраструктури пожежно-рятувальних підрозділів на території Хмельницької міської територіальної громади на 2021-2025 роки, затверджена Рішенням другої сесії Хмельницької міської ради від 23.12.2020 № 9,  Рішення позачергової двадцять другої сесії  Хмельницької міської ради від 21.12.2022  № 12 </t>
    </r>
    <r>
      <rPr>
        <sz val="12"/>
        <color indexed="8"/>
        <rFont val="Times New Roman"/>
        <family val="1"/>
        <charset val="204"/>
      </rPr>
      <t xml:space="preserve"> "Про бюджет Хмельницької міської територіальної громади на 2023 рік", рішення сесії Хмельницької міської ради від 28.03.2023  № 8  "Про внесення змін до бюджету Хмельницької міської територіальної громади на 2023 рік", рішення сесії Хмельницької міської ради в</t>
    </r>
    <r>
      <rPr>
        <sz val="12"/>
        <rFont val="Times New Roman"/>
        <family val="1"/>
        <charset val="204"/>
      </rPr>
      <t>ід 28.07.2023  № 7 "П</t>
    </r>
    <r>
      <rPr>
        <sz val="12"/>
        <color indexed="8"/>
        <rFont val="Times New Roman"/>
        <family val="1"/>
        <charset val="204"/>
      </rPr>
      <t>ро внесення змін до бюджету Хмельницької міської територіальної громади на 2023 рік", рішення сесії Хмельницької міської ради від 10.11.2023  № 5 "Про внесення змін до бюджету Хмельницької міської територіальної громади на 2023 рік".</t>
    </r>
  </si>
  <si>
    <t>Обсяг бюджетних призначень / бюджетних асигнувань - 46 733 650 гривень, у тому числі загального фонду -____  гривень та спеціального фонду - 46 733 650 гривень.</t>
  </si>
  <si>
    <t>від 23.11. 2023 №  18</t>
  </si>
  <si>
    <t>Дата погодження  23.11.2023</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</si>
</sst>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charset val="204"/>
      <scheme val="minor"/>
    </font>
    <font>
      <sz val="12"/>
      <color indexed="8"/>
      <name val="Times New Roman"/>
      <family val="1"/>
      <charset val="204"/>
    </font>
    <font>
      <b/>
      <sz val="12"/>
      <color indexed="8"/>
      <name val="Times New Roman"/>
      <family val="1"/>
      <charset val="204"/>
    </font>
    <font>
      <sz val="10"/>
      <name val="Arial Cyr"/>
      <family val="2"/>
      <charset val="204"/>
    </font>
    <font>
      <b/>
      <sz val="10"/>
      <name val="Times New Roman"/>
      <family val="1"/>
      <charset val="204"/>
    </font>
    <font>
      <sz val="12"/>
      <name val="Times New Roman"/>
      <family val="1"/>
      <charset val="204"/>
    </font>
    <font>
      <sz val="8"/>
      <name val="Times New Roman"/>
      <family val="1"/>
      <charset val="204"/>
    </font>
    <font>
      <sz val="11"/>
      <color rgb="FF000000"/>
      <name val="Calibri"/>
      <family val="2"/>
      <charset val="204"/>
    </font>
    <font>
      <sz val="12"/>
      <color rgb="FF000000"/>
      <name val="Times New Roman"/>
      <family val="1"/>
      <charset val="204"/>
    </font>
    <font>
      <sz val="11"/>
      <color theme="1"/>
      <name val="Times New Roman"/>
      <family val="1"/>
      <charset val="204"/>
    </font>
    <font>
      <sz val="8"/>
      <color rgb="FF000000"/>
      <name val="Times New Roman"/>
      <family val="1"/>
      <charset val="204"/>
    </font>
    <font>
      <b/>
      <sz val="7.5"/>
      <color rgb="FF000000"/>
      <name val="Times New Roman"/>
      <family val="1"/>
      <charset val="204"/>
    </font>
    <font>
      <b/>
      <sz val="12"/>
      <color rgb="FF000000"/>
      <name val="Times New Roman"/>
      <family val="1"/>
      <charset val="204"/>
    </font>
    <font>
      <sz val="12"/>
      <color theme="0"/>
      <name val="Times New Roman"/>
      <family val="1"/>
      <charset val="204"/>
    </font>
    <font>
      <sz val="12"/>
      <color theme="1"/>
      <name val="Times New Roman"/>
      <family val="1"/>
      <charset val="204"/>
    </font>
    <font>
      <b/>
      <sz val="10"/>
      <color theme="1"/>
      <name val="Times New Roman"/>
      <family val="1"/>
      <charset val="204"/>
    </font>
    <font>
      <sz val="11"/>
      <color rgb="FFFFFF00"/>
      <name val="Times New Roman"/>
      <family val="1"/>
      <charset val="204"/>
    </font>
    <font>
      <sz val="8"/>
      <color theme="1"/>
      <name val="Times New Roman"/>
      <family val="1"/>
      <charset val="204"/>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3">
    <xf numFmtId="0" fontId="0" fillId="0" borderId="0"/>
    <xf numFmtId="0" fontId="3" fillId="0" borderId="0"/>
    <xf numFmtId="0" fontId="7" fillId="0" borderId="0"/>
  </cellStyleXfs>
  <cellXfs count="71">
    <xf numFmtId="0" fontId="0" fillId="0" borderId="0" xfId="0"/>
    <xf numFmtId="0" fontId="8" fillId="0" borderId="0" xfId="0" applyFont="1" applyAlignment="1">
      <alignment horizontal="center" vertical="center" wrapText="1"/>
    </xf>
    <xf numFmtId="0" fontId="8" fillId="0" borderId="0" xfId="0" applyFont="1"/>
    <xf numFmtId="0" fontId="9" fillId="0" borderId="0" xfId="0" applyFont="1"/>
    <xf numFmtId="0" fontId="9" fillId="0" borderId="0" xfId="0" applyFont="1" applyAlignment="1">
      <alignment vertical="center" wrapText="1"/>
    </xf>
    <xf numFmtId="0" fontId="8" fillId="0" borderId="2" xfId="0" applyFont="1" applyBorder="1" applyAlignment="1">
      <alignment horizontal="center" vertical="center" wrapText="1"/>
    </xf>
    <xf numFmtId="0" fontId="8" fillId="0" borderId="2" xfId="0" applyFont="1" applyBorder="1" applyAlignment="1">
      <alignment vertical="center" wrapText="1"/>
    </xf>
    <xf numFmtId="0" fontId="9" fillId="0" borderId="0" xfId="0" applyFont="1" applyBorder="1" applyAlignment="1"/>
    <xf numFmtId="0" fontId="8" fillId="0" borderId="1" xfId="0" applyFont="1" applyBorder="1" applyAlignment="1">
      <alignment vertical="center" wrapText="1"/>
    </xf>
    <xf numFmtId="0" fontId="8" fillId="0" borderId="0" xfId="0" applyFont="1" applyAlignment="1">
      <alignment horizontal="left" vertical="center" wrapText="1"/>
    </xf>
    <xf numFmtId="0" fontId="8" fillId="0" borderId="2" xfId="0" applyFont="1" applyBorder="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xf>
    <xf numFmtId="0" fontId="8" fillId="0" borderId="0" xfId="0" applyFont="1" applyAlignment="1">
      <alignment horizontal="left" vertical="center"/>
    </xf>
    <xf numFmtId="0" fontId="11" fillId="0" borderId="0" xfId="0" applyFont="1" applyAlignment="1">
      <alignment vertical="center"/>
    </xf>
    <xf numFmtId="0" fontId="11" fillId="0" borderId="0" xfId="0" applyFont="1"/>
    <xf numFmtId="0" fontId="8" fillId="0" borderId="2" xfId="0" applyFont="1" applyBorder="1" applyAlignment="1">
      <alignment horizontal="center" vertical="center" wrapText="1"/>
    </xf>
    <xf numFmtId="0" fontId="2" fillId="2" borderId="2" xfId="0" applyFont="1" applyFill="1" applyBorder="1" applyAlignment="1">
      <alignment horizontal="left" vertical="center" wrapText="1"/>
    </xf>
    <xf numFmtId="0" fontId="1" fillId="2" borderId="2" xfId="0" applyFont="1" applyFill="1" applyBorder="1" applyAlignment="1">
      <alignment horizontal="center" vertical="center" wrapText="1"/>
    </xf>
    <xf numFmtId="0" fontId="8" fillId="0" borderId="0" xfId="0" applyFont="1" applyAlignment="1">
      <alignment horizontal="right" vertical="center" wrapText="1"/>
    </xf>
    <xf numFmtId="0" fontId="8" fillId="0" borderId="2" xfId="0" applyFont="1" applyBorder="1" applyAlignment="1">
      <alignment horizontal="center" vertical="center" wrapText="1"/>
    </xf>
    <xf numFmtId="1" fontId="8" fillId="0" borderId="2" xfId="0" applyNumberFormat="1" applyFont="1" applyBorder="1" applyAlignment="1">
      <alignment horizontal="center" vertical="center" wrapText="1"/>
    </xf>
    <xf numFmtId="0" fontId="13" fillId="0" borderId="2" xfId="0" applyFont="1" applyBorder="1" applyAlignment="1">
      <alignment horizontal="center" vertical="center" wrapText="1"/>
    </xf>
    <xf numFmtId="0" fontId="14" fillId="0" borderId="2" xfId="0" applyFont="1" applyFill="1" applyBorder="1" applyAlignment="1">
      <alignment horizontal="center" vertical="center" wrapText="1"/>
    </xf>
    <xf numFmtId="0" fontId="4" fillId="0" borderId="2" xfId="1" applyFont="1" applyFill="1" applyBorder="1" applyAlignment="1">
      <alignment vertical="center" wrapText="1"/>
    </xf>
    <xf numFmtId="0" fontId="10" fillId="0" borderId="0" xfId="0" applyFont="1" applyAlignment="1">
      <alignment horizontal="center" vertical="top" wrapText="1"/>
    </xf>
    <xf numFmtId="0" fontId="8" fillId="0" borderId="0" xfId="0" applyFont="1" applyAlignment="1">
      <alignment vertical="center" wrapText="1"/>
    </xf>
    <xf numFmtId="0" fontId="14" fillId="0" borderId="0" xfId="0" applyFont="1"/>
    <xf numFmtId="0" fontId="12" fillId="0" borderId="1" xfId="0" applyFont="1" applyBorder="1" applyAlignment="1">
      <alignment horizontal="center" vertical="center" wrapText="1"/>
    </xf>
    <xf numFmtId="49" fontId="12" fillId="0" borderId="1"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8" fillId="0" borderId="2" xfId="0" applyFont="1" applyBorder="1" applyAlignment="1">
      <alignment horizontal="left" vertical="center" wrapText="1"/>
    </xf>
    <xf numFmtId="0" fontId="8" fillId="0" borderId="2" xfId="0" applyFont="1" applyBorder="1" applyAlignment="1">
      <alignment horizontal="center" vertical="center" wrapText="1"/>
    </xf>
    <xf numFmtId="0" fontId="9" fillId="0" borderId="2" xfId="0" applyFont="1" applyBorder="1" applyAlignment="1">
      <alignment horizontal="center"/>
    </xf>
    <xf numFmtId="0" fontId="9" fillId="0" borderId="2" xfId="0" applyFont="1" applyBorder="1"/>
    <xf numFmtId="0" fontId="14" fillId="0" borderId="2" xfId="0" applyFont="1" applyBorder="1" applyAlignment="1">
      <alignment wrapText="1"/>
    </xf>
    <xf numFmtId="0" fontId="12" fillId="0" borderId="1" xfId="0" applyFont="1" applyBorder="1" applyAlignment="1">
      <alignment horizontal="center" vertical="center" wrapText="1"/>
    </xf>
    <xf numFmtId="0" fontId="8" fillId="0" borderId="2" xfId="0" applyFont="1" applyBorder="1" applyAlignment="1">
      <alignment horizontal="left" vertical="center" wrapText="1"/>
    </xf>
    <xf numFmtId="0" fontId="15" fillId="0" borderId="2" xfId="0" applyFont="1" applyFill="1" applyBorder="1" applyAlignment="1">
      <alignment wrapText="1"/>
    </xf>
    <xf numFmtId="0" fontId="12" fillId="0" borderId="2" xfId="0" applyFont="1" applyBorder="1" applyAlignment="1">
      <alignment horizontal="left" vertical="center" wrapText="1"/>
    </xf>
    <xf numFmtId="2" fontId="8" fillId="0" borderId="2" xfId="0" applyNumberFormat="1" applyFont="1" applyBorder="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vertical="center" wrapText="1"/>
    </xf>
    <xf numFmtId="0" fontId="10" fillId="0" borderId="0" xfId="0" applyFont="1" applyAlignment="1">
      <alignment horizontal="center" vertical="top" wrapText="1"/>
    </xf>
    <xf numFmtId="0" fontId="8" fillId="0" borderId="2" xfId="0" applyFont="1" applyBorder="1" applyAlignment="1">
      <alignment horizontal="center" vertical="center" wrapText="1"/>
    </xf>
    <xf numFmtId="0" fontId="15" fillId="0" borderId="2" xfId="0" applyFont="1" applyBorder="1" applyAlignment="1">
      <alignment wrapText="1"/>
    </xf>
    <xf numFmtId="0" fontId="16" fillId="0" borderId="0" xfId="0" applyFont="1"/>
    <xf numFmtId="0" fontId="8" fillId="0" borderId="2" xfId="0" applyFont="1" applyBorder="1" applyAlignment="1">
      <alignment horizontal="center" vertical="center" wrapText="1"/>
    </xf>
    <xf numFmtId="0" fontId="8" fillId="0" borderId="2" xfId="0" applyFont="1" applyBorder="1" applyAlignment="1">
      <alignment horizontal="center" vertical="center" wrapText="1"/>
    </xf>
    <xf numFmtId="0" fontId="14" fillId="3" borderId="2" xfId="0" applyFont="1" applyFill="1" applyBorder="1" applyAlignment="1">
      <alignment horizontal="center" vertical="center" wrapText="1"/>
    </xf>
    <xf numFmtId="0" fontId="8" fillId="0" borderId="2" xfId="0" applyFont="1" applyBorder="1" applyAlignment="1">
      <alignment horizontal="center" vertical="center" wrapText="1"/>
    </xf>
    <xf numFmtId="0" fontId="8" fillId="3" borderId="2" xfId="2" applyFont="1" applyFill="1" applyBorder="1" applyAlignment="1">
      <alignment horizontal="left" vertical="center" wrapText="1"/>
    </xf>
    <xf numFmtId="0" fontId="8" fillId="0" borderId="2" xfId="0" applyFont="1" applyBorder="1" applyAlignment="1">
      <alignment horizontal="center" vertical="center" wrapText="1"/>
    </xf>
    <xf numFmtId="0" fontId="6" fillId="0" borderId="0" xfId="0" applyFont="1" applyAlignment="1">
      <alignment horizontal="center"/>
    </xf>
    <xf numFmtId="0" fontId="10" fillId="0" borderId="3" xfId="0" applyFont="1" applyBorder="1" applyAlignment="1">
      <alignment horizontal="center" vertical="top" wrapText="1"/>
    </xf>
    <xf numFmtId="0" fontId="8" fillId="0" borderId="2" xfId="0" applyFont="1" applyBorder="1" applyAlignment="1">
      <alignment horizontal="center" vertical="center" wrapText="1"/>
    </xf>
    <xf numFmtId="0" fontId="8" fillId="0" borderId="0" xfId="0" applyFont="1" applyAlignment="1">
      <alignment horizontal="left" vertical="center" wrapText="1"/>
    </xf>
    <xf numFmtId="0" fontId="9" fillId="0" borderId="1" xfId="0" applyFont="1" applyBorder="1" applyAlignment="1">
      <alignment horizontal="center"/>
    </xf>
    <xf numFmtId="0" fontId="8" fillId="0" borderId="0" xfId="0" applyFont="1" applyAlignment="1">
      <alignment horizontal="center" vertical="center" wrapText="1"/>
    </xf>
    <xf numFmtId="0" fontId="17" fillId="0" borderId="0" xfId="0" applyFont="1" applyAlignment="1">
      <alignment horizontal="left" vertical="top" wrapText="1"/>
    </xf>
    <xf numFmtId="0" fontId="17" fillId="0" borderId="0" xfId="0" applyFont="1" applyAlignment="1">
      <alignment horizontal="left" vertical="top"/>
    </xf>
    <xf numFmtId="0" fontId="12" fillId="0" borderId="0" xfId="0" applyFont="1" applyAlignment="1">
      <alignment horizontal="center" vertical="center"/>
    </xf>
    <xf numFmtId="0" fontId="9" fillId="0" borderId="0" xfId="0" applyFont="1" applyAlignment="1">
      <alignment horizontal="left" wrapText="1"/>
    </xf>
    <xf numFmtId="0" fontId="10" fillId="0" borderId="0" xfId="0" applyFont="1" applyBorder="1" applyAlignment="1">
      <alignment horizontal="center" vertical="top" wrapText="1"/>
    </xf>
    <xf numFmtId="0" fontId="12" fillId="0" borderId="1" xfId="0" applyFont="1" applyBorder="1" applyAlignment="1">
      <alignment horizontal="center" vertical="center" wrapText="1"/>
    </xf>
    <xf numFmtId="0" fontId="8" fillId="0" borderId="2" xfId="0" applyFont="1" applyBorder="1" applyAlignment="1">
      <alignment horizontal="left" vertical="center" wrapText="1"/>
    </xf>
    <xf numFmtId="0" fontId="12" fillId="0" borderId="0" xfId="0" applyFont="1" applyBorder="1" applyAlignment="1">
      <alignment horizontal="center" vertical="center" wrapText="1"/>
    </xf>
    <xf numFmtId="0" fontId="12" fillId="0" borderId="0" xfId="0" applyFont="1" applyAlignment="1">
      <alignment horizontal="left" vertical="center" wrapText="1"/>
    </xf>
    <xf numFmtId="0" fontId="8" fillId="0" borderId="0" xfId="0" applyFont="1" applyAlignment="1">
      <alignment horizontal="left" wrapText="1"/>
    </xf>
    <xf numFmtId="0" fontId="9" fillId="0" borderId="1" xfId="0" applyFont="1" applyBorder="1" applyAlignment="1">
      <alignment horizontal="center" wrapText="1"/>
    </xf>
    <xf numFmtId="0" fontId="8" fillId="0" borderId="0" xfId="0" applyFont="1" applyBorder="1" applyAlignment="1">
      <alignment horizontal="left" vertical="top" wrapText="1"/>
    </xf>
  </cellXfs>
  <cellStyles count="3">
    <cellStyle name="TableStyleLight1" xfId="1"/>
    <cellStyle name="Звичайний" xfId="0" builtinId="0"/>
    <cellStyle name="Звичайний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6"/>
  <sheetViews>
    <sheetView tabSelected="1" view="pageBreakPreview" zoomScaleNormal="100" zoomScaleSheetLayoutView="100" workbookViewId="0">
      <selection activeCell="A156" sqref="A156"/>
    </sheetView>
  </sheetViews>
  <sheetFormatPr defaultColWidth="21.5703125" defaultRowHeight="15" x14ac:dyDescent="0.25"/>
  <cols>
    <col min="1" max="1" width="6.5703125" style="3" customWidth="1"/>
    <col min="2" max="2" width="35.5703125" style="3" customWidth="1"/>
    <col min="3" max="3" width="29.7109375" style="3" customWidth="1"/>
    <col min="4" max="4" width="21.5703125" style="3" customWidth="1"/>
    <col min="5" max="6" width="21.5703125" style="3"/>
    <col min="7" max="7" width="37" style="3" customWidth="1"/>
    <col min="8" max="16384" width="21.5703125" style="3"/>
  </cols>
  <sheetData>
    <row r="1" spans="1:7" x14ac:dyDescent="0.25">
      <c r="F1" s="59" t="s">
        <v>39</v>
      </c>
      <c r="G1" s="60"/>
    </row>
    <row r="2" spans="1:7" x14ac:dyDescent="0.25">
      <c r="F2" s="60"/>
      <c r="G2" s="60"/>
    </row>
    <row r="3" spans="1:7" ht="32.25" customHeight="1" x14ac:dyDescent="0.25">
      <c r="F3" s="60"/>
      <c r="G3" s="60"/>
    </row>
    <row r="4" spans="1:7" ht="15.75" x14ac:dyDescent="0.25">
      <c r="A4" s="26"/>
      <c r="E4" s="26" t="s">
        <v>0</v>
      </c>
    </row>
    <row r="5" spans="1:7" ht="15.75" x14ac:dyDescent="0.25">
      <c r="A5" s="26"/>
      <c r="E5" s="68" t="s">
        <v>1</v>
      </c>
      <c r="F5" s="68"/>
      <c r="G5" s="68"/>
    </row>
    <row r="6" spans="1:7" ht="42.6" customHeight="1" x14ac:dyDescent="0.25">
      <c r="A6" s="26"/>
      <c r="B6" s="26"/>
      <c r="E6" s="69" t="s">
        <v>77</v>
      </c>
      <c r="F6" s="69"/>
      <c r="G6" s="69"/>
    </row>
    <row r="7" spans="1:7" ht="15" customHeight="1" x14ac:dyDescent="0.25">
      <c r="A7" s="26"/>
      <c r="E7" s="54" t="s">
        <v>2</v>
      </c>
      <c r="F7" s="54"/>
      <c r="G7" s="54"/>
    </row>
    <row r="8" spans="1:7" s="27" customFormat="1" ht="15" customHeight="1" x14ac:dyDescent="0.25">
      <c r="A8" s="26"/>
      <c r="E8" s="70" t="s">
        <v>108</v>
      </c>
      <c r="F8" s="70"/>
      <c r="G8" s="70"/>
    </row>
    <row r="9" spans="1:7" ht="15.75" x14ac:dyDescent="0.25">
      <c r="A9" s="26"/>
      <c r="E9" s="56"/>
      <c r="F9" s="56"/>
      <c r="G9" s="56"/>
    </row>
    <row r="11" spans="1:7" ht="15.75" x14ac:dyDescent="0.25">
      <c r="A11" s="61" t="s">
        <v>3</v>
      </c>
      <c r="B11" s="61"/>
      <c r="C11" s="61"/>
      <c r="D11" s="61"/>
      <c r="E11" s="61"/>
      <c r="F11" s="61"/>
      <c r="G11" s="61"/>
    </row>
    <row r="12" spans="1:7" ht="15.75" x14ac:dyDescent="0.25">
      <c r="A12" s="61" t="s">
        <v>79</v>
      </c>
      <c r="B12" s="61"/>
      <c r="C12" s="61"/>
      <c r="D12" s="61"/>
      <c r="E12" s="61"/>
      <c r="F12" s="61"/>
      <c r="G12" s="61"/>
    </row>
    <row r="14" spans="1:7" ht="28.9" customHeight="1" x14ac:dyDescent="0.25">
      <c r="A14" s="58" t="s">
        <v>4</v>
      </c>
      <c r="B14" s="28">
        <v>1500000</v>
      </c>
      <c r="C14" s="66" t="s">
        <v>77</v>
      </c>
      <c r="D14" s="66"/>
      <c r="E14" s="66"/>
      <c r="F14" s="66"/>
      <c r="G14" s="29" t="s">
        <v>65</v>
      </c>
    </row>
    <row r="15" spans="1:7" ht="22.5" x14ac:dyDescent="0.25">
      <c r="A15" s="58"/>
      <c r="B15" s="25" t="s">
        <v>66</v>
      </c>
      <c r="C15" s="63" t="s">
        <v>2</v>
      </c>
      <c r="D15" s="63"/>
      <c r="E15" s="63"/>
      <c r="F15" s="63"/>
      <c r="G15" s="25" t="s">
        <v>67</v>
      </c>
    </row>
    <row r="16" spans="1:7" ht="28.15" customHeight="1" x14ac:dyDescent="0.25">
      <c r="A16" s="58" t="s">
        <v>5</v>
      </c>
      <c r="B16" s="28">
        <v>1510000</v>
      </c>
      <c r="C16" s="66" t="s">
        <v>77</v>
      </c>
      <c r="D16" s="66"/>
      <c r="E16" s="66"/>
      <c r="F16" s="66"/>
      <c r="G16" s="29" t="s">
        <v>65</v>
      </c>
    </row>
    <row r="17" spans="1:7" ht="22.5" x14ac:dyDescent="0.25">
      <c r="A17" s="58"/>
      <c r="B17" s="25" t="s">
        <v>66</v>
      </c>
      <c r="C17" s="63" t="s">
        <v>32</v>
      </c>
      <c r="D17" s="63"/>
      <c r="E17" s="63"/>
      <c r="F17" s="63"/>
      <c r="G17" s="25" t="s">
        <v>67</v>
      </c>
    </row>
    <row r="18" spans="1:7" ht="42.6" customHeight="1" x14ac:dyDescent="0.25">
      <c r="A18" s="58" t="s">
        <v>6</v>
      </c>
      <c r="B18" s="28">
        <v>1517321</v>
      </c>
      <c r="C18" s="29" t="s">
        <v>72</v>
      </c>
      <c r="D18" s="29" t="s">
        <v>47</v>
      </c>
      <c r="E18" s="64" t="s">
        <v>48</v>
      </c>
      <c r="F18" s="64"/>
      <c r="G18" s="36">
        <v>2256400000</v>
      </c>
    </row>
    <row r="19" spans="1:7" ht="42" customHeight="1" x14ac:dyDescent="0.25">
      <c r="A19" s="58"/>
      <c r="B19" s="25" t="s">
        <v>66</v>
      </c>
      <c r="C19" s="25" t="s">
        <v>68</v>
      </c>
      <c r="D19" s="25" t="s">
        <v>69</v>
      </c>
      <c r="E19" s="63" t="s">
        <v>70</v>
      </c>
      <c r="F19" s="63"/>
      <c r="G19" s="25" t="s">
        <v>71</v>
      </c>
    </row>
    <row r="20" spans="1:7" ht="42" customHeight="1" x14ac:dyDescent="0.25">
      <c r="A20" s="1" t="s">
        <v>7</v>
      </c>
      <c r="B20" s="56" t="s">
        <v>107</v>
      </c>
      <c r="C20" s="56"/>
      <c r="D20" s="56"/>
      <c r="E20" s="56"/>
      <c r="F20" s="56"/>
      <c r="G20" s="56"/>
    </row>
    <row r="21" spans="1:7" ht="237.75" customHeight="1" x14ac:dyDescent="0.25">
      <c r="A21" s="1" t="s">
        <v>8</v>
      </c>
      <c r="B21" s="56" t="s">
        <v>106</v>
      </c>
      <c r="C21" s="56"/>
      <c r="D21" s="56"/>
      <c r="E21" s="56"/>
      <c r="F21" s="56"/>
      <c r="G21" s="56"/>
    </row>
    <row r="22" spans="1:7" ht="15.75" x14ac:dyDescent="0.25">
      <c r="A22" s="1" t="s">
        <v>9</v>
      </c>
      <c r="B22" s="56" t="s">
        <v>33</v>
      </c>
      <c r="C22" s="56"/>
      <c r="D22" s="56"/>
      <c r="E22" s="56"/>
      <c r="F22" s="56"/>
      <c r="G22" s="56"/>
    </row>
    <row r="23" spans="1:7" ht="15.75" x14ac:dyDescent="0.25">
      <c r="A23" s="2"/>
    </row>
    <row r="24" spans="1:7" ht="15.75" x14ac:dyDescent="0.25">
      <c r="A24" s="5" t="s">
        <v>11</v>
      </c>
      <c r="B24" s="55" t="s">
        <v>34</v>
      </c>
      <c r="C24" s="55"/>
      <c r="D24" s="55"/>
      <c r="E24" s="55"/>
      <c r="F24" s="55"/>
      <c r="G24" s="55"/>
    </row>
    <row r="25" spans="1:7" ht="15.75" x14ac:dyDescent="0.25">
      <c r="A25" s="5">
        <v>1</v>
      </c>
      <c r="B25" s="65" t="s">
        <v>49</v>
      </c>
      <c r="C25" s="65"/>
      <c r="D25" s="65"/>
      <c r="E25" s="65"/>
      <c r="F25" s="65"/>
      <c r="G25" s="65"/>
    </row>
    <row r="26" spans="1:7" ht="37.15" customHeight="1" x14ac:dyDescent="0.25">
      <c r="A26" s="12" t="s">
        <v>10</v>
      </c>
      <c r="B26" s="3" t="s">
        <v>35</v>
      </c>
      <c r="D26" s="62" t="s">
        <v>50</v>
      </c>
      <c r="E26" s="62"/>
      <c r="F26" s="62"/>
      <c r="G26" s="62"/>
    </row>
    <row r="27" spans="1:7" ht="15.75" x14ac:dyDescent="0.25">
      <c r="A27" s="11" t="s">
        <v>13</v>
      </c>
      <c r="B27" s="56" t="s">
        <v>36</v>
      </c>
      <c r="C27" s="56"/>
      <c r="D27" s="56"/>
      <c r="E27" s="56"/>
      <c r="F27" s="56"/>
      <c r="G27" s="56"/>
    </row>
    <row r="28" spans="1:7" ht="15.75" x14ac:dyDescent="0.25">
      <c r="A28" s="11"/>
      <c r="B28" s="9"/>
      <c r="C28" s="9"/>
      <c r="D28" s="9"/>
      <c r="E28" s="9"/>
      <c r="F28" s="9"/>
      <c r="G28" s="9"/>
    </row>
    <row r="29" spans="1:7" ht="15.75" x14ac:dyDescent="0.25">
      <c r="A29" s="10" t="s">
        <v>11</v>
      </c>
      <c r="B29" s="55" t="s">
        <v>12</v>
      </c>
      <c r="C29" s="55"/>
      <c r="D29" s="55"/>
      <c r="E29" s="55"/>
      <c r="F29" s="55"/>
      <c r="G29" s="55"/>
    </row>
    <row r="30" spans="1:7" ht="15.75" x14ac:dyDescent="0.25">
      <c r="A30" s="10">
        <v>1</v>
      </c>
      <c r="B30" s="65" t="s">
        <v>54</v>
      </c>
      <c r="C30" s="65"/>
      <c r="D30" s="65"/>
      <c r="E30" s="65"/>
      <c r="F30" s="65"/>
      <c r="G30" s="65"/>
    </row>
    <row r="31" spans="1:7" ht="15.75" x14ac:dyDescent="0.25">
      <c r="A31" s="10">
        <v>2</v>
      </c>
      <c r="B31" s="65" t="s">
        <v>104</v>
      </c>
      <c r="C31" s="65"/>
      <c r="D31" s="65"/>
      <c r="E31" s="65"/>
      <c r="F31" s="65"/>
      <c r="G31" s="65"/>
    </row>
    <row r="32" spans="1:7" ht="15.75" x14ac:dyDescent="0.25">
      <c r="A32" s="11" t="s">
        <v>18</v>
      </c>
      <c r="B32" s="13" t="s">
        <v>14</v>
      </c>
      <c r="C32" s="9"/>
      <c r="D32" s="9"/>
      <c r="E32" s="9"/>
      <c r="F32" s="9"/>
      <c r="G32" s="9"/>
    </row>
    <row r="33" spans="1:7" ht="15.75" x14ac:dyDescent="0.25">
      <c r="A33" s="2"/>
      <c r="E33" s="19" t="s">
        <v>53</v>
      </c>
    </row>
    <row r="34" spans="1:7" ht="31.5" x14ac:dyDescent="0.25">
      <c r="A34" s="5" t="s">
        <v>11</v>
      </c>
      <c r="B34" s="5" t="s">
        <v>14</v>
      </c>
      <c r="C34" s="5" t="s">
        <v>15</v>
      </c>
      <c r="D34" s="5" t="s">
        <v>16</v>
      </c>
      <c r="E34" s="5" t="s">
        <v>17</v>
      </c>
    </row>
    <row r="35" spans="1:7" ht="15.75" x14ac:dyDescent="0.25">
      <c r="A35" s="5">
        <v>1</v>
      </c>
      <c r="B35" s="5">
        <v>2</v>
      </c>
      <c r="C35" s="5">
        <v>3</v>
      </c>
      <c r="D35" s="5">
        <v>4</v>
      </c>
      <c r="E35" s="5">
        <v>5</v>
      </c>
    </row>
    <row r="36" spans="1:7" ht="47.25" x14ac:dyDescent="0.25">
      <c r="A36" s="30">
        <v>1</v>
      </c>
      <c r="B36" s="31" t="s">
        <v>51</v>
      </c>
      <c r="C36" s="5"/>
      <c r="D36" s="5">
        <v>30000000</v>
      </c>
      <c r="E36" s="16">
        <f>C36+D36</f>
        <v>30000000</v>
      </c>
    </row>
    <row r="37" spans="1:7" ht="31.5" x14ac:dyDescent="0.25">
      <c r="A37" s="33">
        <v>2</v>
      </c>
      <c r="B37" s="37" t="s">
        <v>75</v>
      </c>
      <c r="C37" s="34"/>
      <c r="D37" s="30">
        <v>16733650</v>
      </c>
      <c r="E37" s="30">
        <f>C37+D37</f>
        <v>16733650</v>
      </c>
    </row>
    <row r="38" spans="1:7" ht="15.75" x14ac:dyDescent="0.25">
      <c r="A38" s="55" t="s">
        <v>17</v>
      </c>
      <c r="B38" s="55"/>
      <c r="C38" s="5"/>
      <c r="D38" s="48">
        <f>SUM(D36:D37)</f>
        <v>46733650</v>
      </c>
      <c r="E38" s="32">
        <f>SUM(E36:E37)</f>
        <v>46733650</v>
      </c>
    </row>
    <row r="39" spans="1:7" ht="15.75" x14ac:dyDescent="0.25">
      <c r="A39" s="2"/>
    </row>
    <row r="40" spans="1:7" ht="15.75" x14ac:dyDescent="0.25">
      <c r="A40" s="58" t="s">
        <v>21</v>
      </c>
      <c r="B40" s="56" t="s">
        <v>19</v>
      </c>
      <c r="C40" s="56"/>
      <c r="D40" s="56"/>
      <c r="E40" s="56"/>
      <c r="F40" s="56"/>
      <c r="G40" s="56"/>
    </row>
    <row r="41" spans="1:7" ht="15.75" x14ac:dyDescent="0.25">
      <c r="A41" s="58"/>
      <c r="E41" s="19" t="s">
        <v>53</v>
      </c>
    </row>
    <row r="42" spans="1:7" ht="31.5" x14ac:dyDescent="0.25">
      <c r="A42" s="10" t="s">
        <v>11</v>
      </c>
      <c r="B42" s="5" t="s">
        <v>20</v>
      </c>
      <c r="C42" s="5" t="s">
        <v>15</v>
      </c>
      <c r="D42" s="5" t="s">
        <v>16</v>
      </c>
      <c r="E42" s="5" t="s">
        <v>17</v>
      </c>
    </row>
    <row r="43" spans="1:7" ht="15.75" x14ac:dyDescent="0.25">
      <c r="A43" s="10">
        <v>1</v>
      </c>
      <c r="B43" s="5">
        <v>2</v>
      </c>
      <c r="C43" s="5">
        <v>3</v>
      </c>
      <c r="D43" s="5">
        <v>4</v>
      </c>
      <c r="E43" s="5">
        <v>5</v>
      </c>
    </row>
    <row r="44" spans="1:7" ht="67.5" customHeight="1" x14ac:dyDescent="0.25">
      <c r="A44" s="10">
        <v>1</v>
      </c>
      <c r="B44" s="6" t="s">
        <v>80</v>
      </c>
      <c r="C44" s="6"/>
      <c r="D44" s="30">
        <v>6433650</v>
      </c>
      <c r="E44" s="30">
        <f>D44</f>
        <v>6433650</v>
      </c>
    </row>
    <row r="45" spans="1:7" ht="63" x14ac:dyDescent="0.25">
      <c r="A45" s="50">
        <v>2</v>
      </c>
      <c r="B45" s="51" t="s">
        <v>103</v>
      </c>
      <c r="C45" s="6"/>
      <c r="D45" s="50">
        <f>500000-200000</f>
        <v>300000</v>
      </c>
      <c r="E45" s="50">
        <f>D45</f>
        <v>300000</v>
      </c>
    </row>
    <row r="46" spans="1:7" ht="157.5" x14ac:dyDescent="0.25">
      <c r="A46" s="52">
        <v>3</v>
      </c>
      <c r="B46" s="51" t="s">
        <v>105</v>
      </c>
      <c r="C46" s="6"/>
      <c r="D46" s="52">
        <v>40000000</v>
      </c>
      <c r="E46" s="52">
        <f>D46</f>
        <v>40000000</v>
      </c>
    </row>
    <row r="47" spans="1:7" ht="15.75" x14ac:dyDescent="0.25">
      <c r="A47" s="55" t="s">
        <v>17</v>
      </c>
      <c r="B47" s="55"/>
      <c r="C47" s="6"/>
      <c r="D47" s="30">
        <f>SUM(D44:D46)</f>
        <v>46733650</v>
      </c>
      <c r="E47" s="52">
        <f>D47</f>
        <v>46733650</v>
      </c>
    </row>
    <row r="48" spans="1:7" ht="15.75" x14ac:dyDescent="0.25">
      <c r="A48" s="1" t="s">
        <v>37</v>
      </c>
      <c r="B48" s="56" t="s">
        <v>22</v>
      </c>
      <c r="C48" s="56"/>
      <c r="D48" s="56"/>
      <c r="E48" s="56"/>
      <c r="F48" s="56"/>
      <c r="G48" s="56"/>
    </row>
    <row r="49" spans="1:7" ht="15.75" x14ac:dyDescent="0.25">
      <c r="A49" s="2"/>
    </row>
    <row r="50" spans="1:7" ht="46.5" customHeight="1" x14ac:dyDescent="0.25">
      <c r="A50" s="20" t="s">
        <v>11</v>
      </c>
      <c r="B50" s="5" t="s">
        <v>23</v>
      </c>
      <c r="C50" s="5" t="s">
        <v>24</v>
      </c>
      <c r="D50" s="5" t="s">
        <v>25</v>
      </c>
      <c r="E50" s="5" t="s">
        <v>15</v>
      </c>
      <c r="F50" s="5" t="s">
        <v>16</v>
      </c>
      <c r="G50" s="5" t="s">
        <v>17</v>
      </c>
    </row>
    <row r="51" spans="1:7" ht="15.75" x14ac:dyDescent="0.25">
      <c r="A51" s="20">
        <v>1</v>
      </c>
      <c r="B51" s="5">
        <v>2</v>
      </c>
      <c r="C51" s="5">
        <v>3</v>
      </c>
      <c r="D51" s="5">
        <v>4</v>
      </c>
      <c r="E51" s="5">
        <v>5</v>
      </c>
      <c r="F51" s="5">
        <v>6</v>
      </c>
      <c r="G51" s="5">
        <v>7</v>
      </c>
    </row>
    <row r="52" spans="1:7" ht="49.5" customHeight="1" x14ac:dyDescent="0.25">
      <c r="A52" s="6"/>
      <c r="B52" s="17" t="s">
        <v>52</v>
      </c>
      <c r="C52" s="18"/>
      <c r="D52" s="18"/>
      <c r="E52" s="44"/>
      <c r="F52" s="44"/>
      <c r="G52" s="44"/>
    </row>
    <row r="53" spans="1:7" ht="48.75" customHeight="1" x14ac:dyDescent="0.25">
      <c r="A53" s="6"/>
      <c r="B53" s="24" t="s">
        <v>86</v>
      </c>
      <c r="C53" s="18"/>
      <c r="D53" s="18"/>
      <c r="E53" s="44"/>
      <c r="F53" s="44"/>
      <c r="G53" s="44"/>
    </row>
    <row r="54" spans="1:7" ht="15.75" x14ac:dyDescent="0.25">
      <c r="A54" s="44">
        <v>1</v>
      </c>
      <c r="B54" s="6" t="s">
        <v>26</v>
      </c>
      <c r="C54" s="44"/>
      <c r="D54" s="44"/>
      <c r="E54" s="44"/>
      <c r="F54" s="44"/>
      <c r="G54" s="44"/>
    </row>
    <row r="55" spans="1:7" ht="15.75" x14ac:dyDescent="0.25">
      <c r="A55" s="44"/>
      <c r="B55" s="6" t="s">
        <v>60</v>
      </c>
      <c r="C55" s="44" t="s">
        <v>42</v>
      </c>
      <c r="D55" s="44" t="s">
        <v>41</v>
      </c>
      <c r="E55" s="44"/>
      <c r="F55" s="44">
        <f>2000000-2000000</f>
        <v>0</v>
      </c>
      <c r="G55" s="44">
        <f>E55+F55</f>
        <v>0</v>
      </c>
    </row>
    <row r="56" spans="1:7" ht="31.5" x14ac:dyDescent="0.25">
      <c r="A56" s="44"/>
      <c r="B56" s="6" t="s">
        <v>63</v>
      </c>
      <c r="C56" s="44" t="s">
        <v>55</v>
      </c>
      <c r="D56" s="44" t="s">
        <v>56</v>
      </c>
      <c r="E56" s="44"/>
      <c r="F56" s="40">
        <v>6721.12</v>
      </c>
      <c r="G56" s="40">
        <f>E56+F56</f>
        <v>6721.12</v>
      </c>
    </row>
    <row r="57" spans="1:7" ht="15.75" x14ac:dyDescent="0.25">
      <c r="A57" s="44">
        <v>2</v>
      </c>
      <c r="B57" s="6" t="s">
        <v>27</v>
      </c>
      <c r="C57" s="44"/>
      <c r="D57" s="44"/>
      <c r="E57" s="44"/>
      <c r="F57" s="44"/>
      <c r="G57" s="44"/>
    </row>
    <row r="58" spans="1:7" ht="15.75" x14ac:dyDescent="0.25">
      <c r="A58" s="6"/>
      <c r="B58" s="6" t="s">
        <v>57</v>
      </c>
      <c r="C58" s="44" t="s">
        <v>40</v>
      </c>
      <c r="D58" s="44" t="s">
        <v>41</v>
      </c>
      <c r="E58" s="44"/>
      <c r="F58" s="44">
        <v>1</v>
      </c>
      <c r="G58" s="21">
        <f>E58+F58</f>
        <v>1</v>
      </c>
    </row>
    <row r="59" spans="1:7" ht="31.5" x14ac:dyDescent="0.25">
      <c r="A59" s="6"/>
      <c r="B59" s="6" t="s">
        <v>64</v>
      </c>
      <c r="C59" s="44" t="s">
        <v>55</v>
      </c>
      <c r="D59" s="44" t="s">
        <v>43</v>
      </c>
      <c r="E59" s="44"/>
      <c r="F59" s="21">
        <f>F55/F62</f>
        <v>0</v>
      </c>
      <c r="G59" s="21">
        <f>E59+F59</f>
        <v>0</v>
      </c>
    </row>
    <row r="60" spans="1:7" ht="15.75" x14ac:dyDescent="0.25">
      <c r="A60" s="44">
        <v>3</v>
      </c>
      <c r="B60" s="6" t="s">
        <v>28</v>
      </c>
      <c r="C60" s="44"/>
      <c r="D60" s="44"/>
      <c r="E60" s="44"/>
      <c r="F60" s="44"/>
      <c r="G60" s="44"/>
    </row>
    <row r="61" spans="1:7" ht="31.5" x14ac:dyDescent="0.25">
      <c r="A61" s="44"/>
      <c r="B61" s="6" t="s">
        <v>61</v>
      </c>
      <c r="C61" s="44" t="s">
        <v>42</v>
      </c>
      <c r="D61" s="44" t="s">
        <v>43</v>
      </c>
      <c r="E61" s="44"/>
      <c r="F61" s="44">
        <v>56437448</v>
      </c>
      <c r="G61" s="44">
        <f>E61+F61</f>
        <v>56437448</v>
      </c>
    </row>
    <row r="62" spans="1:7" ht="31.5" x14ac:dyDescent="0.25">
      <c r="A62" s="44"/>
      <c r="B62" s="6" t="s">
        <v>62</v>
      </c>
      <c r="C62" s="44" t="s">
        <v>58</v>
      </c>
      <c r="D62" s="44" t="s">
        <v>43</v>
      </c>
      <c r="E62" s="44"/>
      <c r="F62" s="21">
        <f>F61/F56</f>
        <v>8397.0302568619518</v>
      </c>
      <c r="G62" s="21">
        <f>G61/G56</f>
        <v>8397.0302568619518</v>
      </c>
    </row>
    <row r="63" spans="1:7" ht="15.75" x14ac:dyDescent="0.25">
      <c r="A63" s="44">
        <v>4</v>
      </c>
      <c r="B63" s="6" t="s">
        <v>29</v>
      </c>
      <c r="C63" s="44"/>
      <c r="D63" s="44"/>
      <c r="E63" s="44"/>
      <c r="F63" s="44"/>
      <c r="G63" s="44"/>
    </row>
    <row r="64" spans="1:7" ht="15.75" x14ac:dyDescent="0.25">
      <c r="A64" s="6"/>
      <c r="B64" s="6" t="s">
        <v>59</v>
      </c>
      <c r="C64" s="44" t="s">
        <v>44</v>
      </c>
      <c r="D64" s="44" t="s">
        <v>43</v>
      </c>
      <c r="E64" s="22"/>
      <c r="F64" s="49">
        <v>87</v>
      </c>
      <c r="G64" s="49">
        <f>E64+F64</f>
        <v>87</v>
      </c>
    </row>
    <row r="65" spans="1:7" ht="62.25" customHeight="1" x14ac:dyDescent="0.25">
      <c r="A65" s="6"/>
      <c r="B65" s="24" t="s">
        <v>85</v>
      </c>
      <c r="C65" s="18"/>
      <c r="D65" s="18"/>
      <c r="E65" s="44"/>
      <c r="F65" s="44"/>
      <c r="G65" s="44"/>
    </row>
    <row r="66" spans="1:7" ht="15.75" customHeight="1" x14ac:dyDescent="0.25">
      <c r="A66" s="44">
        <v>1</v>
      </c>
      <c r="B66" s="6" t="s">
        <v>26</v>
      </c>
      <c r="C66" s="44"/>
      <c r="D66" s="44"/>
      <c r="E66" s="44"/>
      <c r="F66" s="44"/>
      <c r="G66" s="44"/>
    </row>
    <row r="67" spans="1:7" ht="15.75" customHeight="1" x14ac:dyDescent="0.25">
      <c r="A67" s="44"/>
      <c r="B67" s="6" t="s">
        <v>60</v>
      </c>
      <c r="C67" s="44" t="s">
        <v>42</v>
      </c>
      <c r="D67" s="44" t="s">
        <v>41</v>
      </c>
      <c r="E67" s="44"/>
      <c r="F67" s="44">
        <v>0</v>
      </c>
      <c r="G67" s="44">
        <f>E67+F67</f>
        <v>0</v>
      </c>
    </row>
    <row r="68" spans="1:7" ht="31.5" x14ac:dyDescent="0.25">
      <c r="A68" s="44"/>
      <c r="B68" s="6" t="s">
        <v>63</v>
      </c>
      <c r="C68" s="44" t="s">
        <v>55</v>
      </c>
      <c r="D68" s="44" t="s">
        <v>56</v>
      </c>
      <c r="E68" s="44"/>
      <c r="F68" s="40">
        <v>302.7</v>
      </c>
      <c r="G68" s="40">
        <f>E68+F68</f>
        <v>302.7</v>
      </c>
    </row>
    <row r="69" spans="1:7" ht="15.75" x14ac:dyDescent="0.25">
      <c r="A69" s="44">
        <v>2</v>
      </c>
      <c r="B69" s="6" t="s">
        <v>27</v>
      </c>
      <c r="C69" s="44"/>
      <c r="D69" s="44"/>
      <c r="E69" s="44"/>
      <c r="F69" s="44"/>
      <c r="G69" s="44"/>
    </row>
    <row r="70" spans="1:7" ht="15.75" x14ac:dyDescent="0.25">
      <c r="A70" s="6"/>
      <c r="B70" s="6" t="s">
        <v>57</v>
      </c>
      <c r="C70" s="44" t="s">
        <v>40</v>
      </c>
      <c r="D70" s="44" t="s">
        <v>41</v>
      </c>
      <c r="E70" s="44"/>
      <c r="F70" s="44">
        <v>1</v>
      </c>
      <c r="G70" s="21">
        <f>E70+F70</f>
        <v>1</v>
      </c>
    </row>
    <row r="71" spans="1:7" ht="31.5" x14ac:dyDescent="0.25">
      <c r="A71" s="6"/>
      <c r="B71" s="6" t="s">
        <v>64</v>
      </c>
      <c r="C71" s="44" t="s">
        <v>55</v>
      </c>
      <c r="D71" s="44" t="s">
        <v>43</v>
      </c>
      <c r="E71" s="44"/>
      <c r="F71" s="21">
        <f>F67/F74</f>
        <v>0</v>
      </c>
      <c r="G71" s="21">
        <f>E71+F71</f>
        <v>0</v>
      </c>
    </row>
    <row r="72" spans="1:7" ht="15.75" x14ac:dyDescent="0.25">
      <c r="A72" s="44">
        <v>3</v>
      </c>
      <c r="B72" s="6" t="s">
        <v>28</v>
      </c>
      <c r="C72" s="44"/>
      <c r="D72" s="44"/>
      <c r="E72" s="44"/>
      <c r="F72" s="44"/>
      <c r="G72" s="44"/>
    </row>
    <row r="73" spans="1:7" ht="31.5" x14ac:dyDescent="0.25">
      <c r="A73" s="44"/>
      <c r="B73" s="6" t="s">
        <v>61</v>
      </c>
      <c r="C73" s="44" t="s">
        <v>42</v>
      </c>
      <c r="D73" s="44" t="s">
        <v>43</v>
      </c>
      <c r="E73" s="44"/>
      <c r="F73" s="44">
        <v>20129899</v>
      </c>
      <c r="G73" s="44">
        <f>E73+F73</f>
        <v>20129899</v>
      </c>
    </row>
    <row r="74" spans="1:7" ht="31.5" x14ac:dyDescent="0.25">
      <c r="A74" s="44"/>
      <c r="B74" s="6" t="s">
        <v>62</v>
      </c>
      <c r="C74" s="44" t="s">
        <v>58</v>
      </c>
      <c r="D74" s="44" t="s">
        <v>43</v>
      </c>
      <c r="E74" s="44"/>
      <c r="F74" s="21">
        <f>F73/F68</f>
        <v>66501.152956722828</v>
      </c>
      <c r="G74" s="21">
        <f>G73/G68</f>
        <v>66501.152956722828</v>
      </c>
    </row>
    <row r="75" spans="1:7" ht="15.75" x14ac:dyDescent="0.25">
      <c r="A75" s="44">
        <v>4</v>
      </c>
      <c r="B75" s="6" t="s">
        <v>29</v>
      </c>
      <c r="C75" s="44"/>
      <c r="D75" s="44"/>
      <c r="E75" s="44"/>
      <c r="F75" s="44"/>
      <c r="G75" s="44"/>
    </row>
    <row r="76" spans="1:7" ht="15.75" x14ac:dyDescent="0.25">
      <c r="A76" s="6"/>
      <c r="B76" s="6" t="s">
        <v>59</v>
      </c>
      <c r="C76" s="44" t="s">
        <v>44</v>
      </c>
      <c r="D76" s="44" t="s">
        <v>43</v>
      </c>
      <c r="E76" s="22"/>
      <c r="F76" s="23">
        <v>39</v>
      </c>
      <c r="G76" s="23">
        <f>E76+F76</f>
        <v>39</v>
      </c>
    </row>
    <row r="77" spans="1:7" ht="63.75" customHeight="1" x14ac:dyDescent="0.25">
      <c r="A77" s="6"/>
      <c r="B77" s="24" t="s">
        <v>87</v>
      </c>
      <c r="C77" s="18"/>
      <c r="D77" s="18"/>
      <c r="E77" s="44"/>
      <c r="F77" s="44"/>
      <c r="G77" s="44"/>
    </row>
    <row r="78" spans="1:7" ht="15.75" customHeight="1" x14ac:dyDescent="0.25">
      <c r="A78" s="44">
        <v>1</v>
      </c>
      <c r="B78" s="6" t="s">
        <v>26</v>
      </c>
      <c r="C78" s="44"/>
      <c r="D78" s="44"/>
      <c r="E78" s="44"/>
      <c r="F78" s="44"/>
      <c r="G78" s="44"/>
    </row>
    <row r="79" spans="1:7" ht="15.75" customHeight="1" x14ac:dyDescent="0.25">
      <c r="A79" s="44"/>
      <c r="B79" s="6" t="s">
        <v>60</v>
      </c>
      <c r="C79" s="44" t="s">
        <v>42</v>
      </c>
      <c r="D79" s="44" t="s">
        <v>41</v>
      </c>
      <c r="E79" s="44"/>
      <c r="F79" s="44">
        <f>1000000-1000000</f>
        <v>0</v>
      </c>
      <c r="G79" s="44">
        <f>E79+F79</f>
        <v>0</v>
      </c>
    </row>
    <row r="80" spans="1:7" ht="31.5" x14ac:dyDescent="0.25">
      <c r="A80" s="44"/>
      <c r="B80" s="6" t="s">
        <v>63</v>
      </c>
      <c r="C80" s="44" t="s">
        <v>55</v>
      </c>
      <c r="D80" s="44" t="s">
        <v>56</v>
      </c>
      <c r="E80" s="44"/>
      <c r="F80" s="40">
        <v>2655.74</v>
      </c>
      <c r="G80" s="40">
        <f>E80+F80</f>
        <v>2655.74</v>
      </c>
    </row>
    <row r="81" spans="1:7" ht="15.75" x14ac:dyDescent="0.25">
      <c r="A81" s="44">
        <v>2</v>
      </c>
      <c r="B81" s="6" t="s">
        <v>27</v>
      </c>
      <c r="C81" s="44"/>
      <c r="D81" s="44"/>
      <c r="E81" s="44"/>
      <c r="F81" s="44"/>
      <c r="G81" s="44"/>
    </row>
    <row r="82" spans="1:7" ht="15.75" x14ac:dyDescent="0.25">
      <c r="A82" s="6"/>
      <c r="B82" s="6" t="s">
        <v>57</v>
      </c>
      <c r="C82" s="44" t="s">
        <v>40</v>
      </c>
      <c r="D82" s="44" t="s">
        <v>41</v>
      </c>
      <c r="E82" s="44"/>
      <c r="F82" s="44">
        <v>1</v>
      </c>
      <c r="G82" s="21">
        <f>E82+F82</f>
        <v>1</v>
      </c>
    </row>
    <row r="83" spans="1:7" ht="31.5" x14ac:dyDescent="0.25">
      <c r="A83" s="6"/>
      <c r="B83" s="6" t="s">
        <v>64</v>
      </c>
      <c r="C83" s="44" t="s">
        <v>55</v>
      </c>
      <c r="D83" s="44" t="s">
        <v>43</v>
      </c>
      <c r="E83" s="44"/>
      <c r="F83" s="21">
        <f>F79/F86</f>
        <v>0</v>
      </c>
      <c r="G83" s="21">
        <f>E83+F83</f>
        <v>0</v>
      </c>
    </row>
    <row r="84" spans="1:7" ht="15.75" x14ac:dyDescent="0.25">
      <c r="A84" s="44">
        <v>3</v>
      </c>
      <c r="B84" s="6" t="s">
        <v>28</v>
      </c>
      <c r="C84" s="44"/>
      <c r="D84" s="44"/>
      <c r="E84" s="44"/>
      <c r="F84" s="44"/>
      <c r="G84" s="44"/>
    </row>
    <row r="85" spans="1:7" ht="31.5" x14ac:dyDescent="0.25">
      <c r="A85" s="44"/>
      <c r="B85" s="6" t="s">
        <v>61</v>
      </c>
      <c r="C85" s="44" t="s">
        <v>42</v>
      </c>
      <c r="D85" s="44" t="s">
        <v>43</v>
      </c>
      <c r="E85" s="44"/>
      <c r="F85" s="44">
        <v>34056704</v>
      </c>
      <c r="G85" s="44">
        <f>E85+F85</f>
        <v>34056704</v>
      </c>
    </row>
    <row r="86" spans="1:7" ht="31.5" x14ac:dyDescent="0.25">
      <c r="A86" s="44"/>
      <c r="B86" s="6" t="s">
        <v>62</v>
      </c>
      <c r="C86" s="44" t="s">
        <v>58</v>
      </c>
      <c r="D86" s="44" t="s">
        <v>43</v>
      </c>
      <c r="E86" s="44"/>
      <c r="F86" s="21">
        <f>F85/F80</f>
        <v>12823.809559670752</v>
      </c>
      <c r="G86" s="21">
        <f>G85/G80</f>
        <v>12823.809559670752</v>
      </c>
    </row>
    <row r="87" spans="1:7" ht="15.75" x14ac:dyDescent="0.25">
      <c r="A87" s="44">
        <v>4</v>
      </c>
      <c r="B87" s="6" t="s">
        <v>29</v>
      </c>
      <c r="C87" s="44"/>
      <c r="D87" s="44"/>
      <c r="E87" s="44"/>
      <c r="F87" s="44"/>
      <c r="G87" s="44"/>
    </row>
    <row r="88" spans="1:7" ht="15.75" x14ac:dyDescent="0.25">
      <c r="A88" s="6"/>
      <c r="B88" s="6" t="s">
        <v>59</v>
      </c>
      <c r="C88" s="44" t="s">
        <v>44</v>
      </c>
      <c r="D88" s="44" t="s">
        <v>43</v>
      </c>
      <c r="E88" s="22"/>
      <c r="F88" s="23">
        <v>71</v>
      </c>
      <c r="G88" s="23">
        <f>E88+F88</f>
        <v>71</v>
      </c>
    </row>
    <row r="89" spans="1:7" ht="77.25" x14ac:dyDescent="0.25">
      <c r="A89" s="6"/>
      <c r="B89" s="45" t="s">
        <v>99</v>
      </c>
      <c r="C89" s="44"/>
      <c r="D89" s="44"/>
      <c r="E89" s="22"/>
      <c r="F89" s="23"/>
      <c r="G89" s="23"/>
    </row>
    <row r="90" spans="1:7" ht="15.75" x14ac:dyDescent="0.25">
      <c r="A90" s="6">
        <v>1</v>
      </c>
      <c r="B90" s="6" t="s">
        <v>26</v>
      </c>
      <c r="C90" s="44"/>
      <c r="D90" s="44"/>
      <c r="E90" s="22"/>
      <c r="F90" s="23"/>
      <c r="G90" s="23"/>
    </row>
    <row r="91" spans="1:7" ht="15.75" x14ac:dyDescent="0.25">
      <c r="A91" s="6"/>
      <c r="B91" s="6" t="s">
        <v>94</v>
      </c>
      <c r="C91" s="44" t="s">
        <v>92</v>
      </c>
      <c r="D91" s="44" t="s">
        <v>41</v>
      </c>
      <c r="E91" s="22"/>
      <c r="F91" s="23">
        <v>10000000</v>
      </c>
      <c r="G91" s="23">
        <f>F91</f>
        <v>10000000</v>
      </c>
    </row>
    <row r="92" spans="1:7" ht="15.75" x14ac:dyDescent="0.25">
      <c r="A92" s="6">
        <v>2</v>
      </c>
      <c r="B92" s="35" t="s">
        <v>27</v>
      </c>
      <c r="C92" s="44"/>
      <c r="D92" s="44"/>
      <c r="E92" s="22"/>
      <c r="F92" s="23"/>
      <c r="G92" s="23"/>
    </row>
    <row r="93" spans="1:7" ht="15.75" x14ac:dyDescent="0.25">
      <c r="A93" s="6"/>
      <c r="B93" s="6" t="s">
        <v>95</v>
      </c>
      <c r="C93" s="44" t="s">
        <v>40</v>
      </c>
      <c r="D93" s="44" t="s">
        <v>41</v>
      </c>
      <c r="E93" s="22"/>
      <c r="F93" s="23">
        <v>1</v>
      </c>
      <c r="G93" s="23">
        <f>F93</f>
        <v>1</v>
      </c>
    </row>
    <row r="94" spans="1:7" ht="15.75" x14ac:dyDescent="0.25">
      <c r="A94" s="6">
        <v>3</v>
      </c>
      <c r="B94" s="6" t="s">
        <v>28</v>
      </c>
      <c r="C94" s="44"/>
      <c r="D94" s="44"/>
      <c r="E94" s="22"/>
      <c r="F94" s="23"/>
      <c r="G94" s="23"/>
    </row>
    <row r="95" spans="1:7" ht="15.75" x14ac:dyDescent="0.25">
      <c r="A95" s="6"/>
      <c r="B95" s="6" t="s">
        <v>96</v>
      </c>
      <c r="C95" s="44" t="s">
        <v>42</v>
      </c>
      <c r="D95" s="44" t="s">
        <v>43</v>
      </c>
      <c r="E95" s="22"/>
      <c r="F95" s="23"/>
      <c r="G95" s="23"/>
    </row>
    <row r="96" spans="1:7" ht="15.75" x14ac:dyDescent="0.25">
      <c r="A96" s="6">
        <v>4</v>
      </c>
      <c r="B96" s="6" t="s">
        <v>29</v>
      </c>
      <c r="C96" s="44"/>
      <c r="D96" s="44"/>
      <c r="E96" s="22"/>
      <c r="F96" s="23"/>
      <c r="G96" s="23"/>
    </row>
    <row r="97" spans="1:7" ht="15.75" x14ac:dyDescent="0.25">
      <c r="A97" s="6"/>
      <c r="B97" s="6" t="s">
        <v>97</v>
      </c>
      <c r="C97" s="44" t="s">
        <v>44</v>
      </c>
      <c r="D97" s="44" t="s">
        <v>43</v>
      </c>
      <c r="E97" s="22"/>
      <c r="F97" s="23"/>
      <c r="G97" s="23"/>
    </row>
    <row r="98" spans="1:7" ht="99" customHeight="1" x14ac:dyDescent="0.25">
      <c r="A98" s="6"/>
      <c r="B98" s="45" t="s">
        <v>100</v>
      </c>
      <c r="C98" s="44"/>
      <c r="D98" s="44"/>
      <c r="E98" s="22"/>
      <c r="F98" s="23"/>
      <c r="G98" s="23"/>
    </row>
    <row r="99" spans="1:7" ht="15.75" x14ac:dyDescent="0.25">
      <c r="A99" s="6">
        <v>1</v>
      </c>
      <c r="B99" s="6" t="s">
        <v>26</v>
      </c>
      <c r="C99" s="44"/>
      <c r="D99" s="44"/>
      <c r="E99" s="22"/>
      <c r="F99" s="23"/>
      <c r="G99" s="23"/>
    </row>
    <row r="100" spans="1:7" ht="15.75" x14ac:dyDescent="0.25">
      <c r="A100" s="6"/>
      <c r="B100" s="6" t="s">
        <v>94</v>
      </c>
      <c r="C100" s="44" t="s">
        <v>92</v>
      </c>
      <c r="D100" s="44" t="s">
        <v>41</v>
      </c>
      <c r="E100" s="22"/>
      <c r="F100" s="23">
        <v>10000000</v>
      </c>
      <c r="G100" s="23">
        <f>F100</f>
        <v>10000000</v>
      </c>
    </row>
    <row r="101" spans="1:7" ht="15.75" x14ac:dyDescent="0.25">
      <c r="A101" s="6">
        <v>2</v>
      </c>
      <c r="B101" s="35" t="s">
        <v>27</v>
      </c>
      <c r="C101" s="44"/>
      <c r="D101" s="44"/>
      <c r="E101" s="22"/>
      <c r="F101" s="23"/>
      <c r="G101" s="23"/>
    </row>
    <row r="102" spans="1:7" ht="15.75" x14ac:dyDescent="0.25">
      <c r="A102" s="6"/>
      <c r="B102" s="6" t="s">
        <v>95</v>
      </c>
      <c r="C102" s="44" t="s">
        <v>40</v>
      </c>
      <c r="D102" s="44" t="s">
        <v>41</v>
      </c>
      <c r="E102" s="22"/>
      <c r="F102" s="23">
        <v>1</v>
      </c>
      <c r="G102" s="23">
        <f>F102</f>
        <v>1</v>
      </c>
    </row>
    <row r="103" spans="1:7" ht="15.75" x14ac:dyDescent="0.25">
      <c r="A103" s="6">
        <v>3</v>
      </c>
      <c r="B103" s="6" t="s">
        <v>28</v>
      </c>
      <c r="C103" s="44"/>
      <c r="D103" s="44"/>
      <c r="E103" s="22"/>
      <c r="F103" s="23"/>
      <c r="G103" s="23"/>
    </row>
    <row r="104" spans="1:7" ht="15.75" x14ac:dyDescent="0.25">
      <c r="A104" s="6"/>
      <c r="B104" s="6" t="s">
        <v>96</v>
      </c>
      <c r="C104" s="44" t="s">
        <v>42</v>
      </c>
      <c r="D104" s="44" t="s">
        <v>43</v>
      </c>
      <c r="E104" s="22"/>
      <c r="F104" s="23"/>
      <c r="G104" s="23"/>
    </row>
    <row r="105" spans="1:7" ht="15.75" x14ac:dyDescent="0.25">
      <c r="A105" s="6">
        <v>4</v>
      </c>
      <c r="B105" s="6" t="s">
        <v>29</v>
      </c>
      <c r="C105" s="44"/>
      <c r="D105" s="44"/>
      <c r="E105" s="22"/>
      <c r="F105" s="23"/>
      <c r="G105" s="23"/>
    </row>
    <row r="106" spans="1:7" ht="15.75" x14ac:dyDescent="0.25">
      <c r="A106" s="6"/>
      <c r="B106" s="6" t="s">
        <v>97</v>
      </c>
      <c r="C106" s="44" t="s">
        <v>44</v>
      </c>
      <c r="D106" s="44" t="s">
        <v>43</v>
      </c>
      <c r="E106" s="22"/>
      <c r="F106" s="23"/>
      <c r="G106" s="23"/>
    </row>
    <row r="107" spans="1:7" ht="71.25" customHeight="1" x14ac:dyDescent="0.25">
      <c r="A107" s="6"/>
      <c r="B107" s="45" t="s">
        <v>101</v>
      </c>
      <c r="C107" s="44"/>
      <c r="D107" s="44"/>
      <c r="E107" s="22"/>
      <c r="F107" s="23"/>
      <c r="G107" s="23"/>
    </row>
    <row r="108" spans="1:7" ht="15.75" x14ac:dyDescent="0.25">
      <c r="A108" s="6">
        <v>1</v>
      </c>
      <c r="B108" s="6" t="s">
        <v>26</v>
      </c>
      <c r="C108" s="44"/>
      <c r="D108" s="44"/>
      <c r="E108" s="22"/>
      <c r="F108" s="23"/>
      <c r="G108" s="23"/>
    </row>
    <row r="109" spans="1:7" ht="15.75" x14ac:dyDescent="0.25">
      <c r="A109" s="6"/>
      <c r="B109" s="6" t="s">
        <v>94</v>
      </c>
      <c r="C109" s="44" t="s">
        <v>92</v>
      </c>
      <c r="D109" s="44" t="s">
        <v>41</v>
      </c>
      <c r="E109" s="22"/>
      <c r="F109" s="23">
        <v>10000000</v>
      </c>
      <c r="G109" s="23">
        <f>F109</f>
        <v>10000000</v>
      </c>
    </row>
    <row r="110" spans="1:7" ht="15.75" x14ac:dyDescent="0.25">
      <c r="A110" s="6">
        <v>2</v>
      </c>
      <c r="B110" s="35" t="s">
        <v>27</v>
      </c>
      <c r="C110" s="44"/>
      <c r="D110" s="44"/>
      <c r="E110" s="22"/>
      <c r="F110" s="23"/>
      <c r="G110" s="23"/>
    </row>
    <row r="111" spans="1:7" ht="15.75" x14ac:dyDescent="0.25">
      <c r="A111" s="6"/>
      <c r="B111" s="6" t="s">
        <v>95</v>
      </c>
      <c r="C111" s="44" t="s">
        <v>40</v>
      </c>
      <c r="D111" s="44" t="s">
        <v>41</v>
      </c>
      <c r="E111" s="22"/>
      <c r="F111" s="23">
        <v>1</v>
      </c>
      <c r="G111" s="23">
        <f>F111</f>
        <v>1</v>
      </c>
    </row>
    <row r="112" spans="1:7" ht="15.75" x14ac:dyDescent="0.25">
      <c r="A112" s="6">
        <v>3</v>
      </c>
      <c r="B112" s="6" t="s">
        <v>28</v>
      </c>
      <c r="C112" s="44"/>
      <c r="D112" s="44"/>
      <c r="E112" s="22"/>
      <c r="F112" s="23"/>
      <c r="G112" s="23"/>
    </row>
    <row r="113" spans="1:7" ht="15.75" x14ac:dyDescent="0.25">
      <c r="A113" s="6"/>
      <c r="B113" s="6" t="s">
        <v>96</v>
      </c>
      <c r="C113" s="44" t="s">
        <v>42</v>
      </c>
      <c r="D113" s="44" t="s">
        <v>43</v>
      </c>
      <c r="E113" s="22"/>
      <c r="F113" s="23"/>
      <c r="G113" s="23"/>
    </row>
    <row r="114" spans="1:7" ht="15.75" x14ac:dyDescent="0.25">
      <c r="A114" s="6">
        <v>4</v>
      </c>
      <c r="B114" s="6" t="s">
        <v>29</v>
      </c>
      <c r="C114" s="44"/>
      <c r="D114" s="44"/>
      <c r="E114" s="22"/>
      <c r="F114" s="23"/>
      <c r="G114" s="23"/>
    </row>
    <row r="115" spans="1:7" ht="15.75" x14ac:dyDescent="0.25">
      <c r="A115" s="6"/>
      <c r="B115" s="6" t="s">
        <v>97</v>
      </c>
      <c r="C115" s="44" t="s">
        <v>44</v>
      </c>
      <c r="D115" s="44" t="s">
        <v>43</v>
      </c>
      <c r="E115" s="22"/>
      <c r="F115" s="23"/>
      <c r="G115" s="23"/>
    </row>
    <row r="116" spans="1:7" ht="47.25" x14ac:dyDescent="0.25">
      <c r="A116" s="6"/>
      <c r="B116" s="39" t="s">
        <v>76</v>
      </c>
      <c r="C116" s="44"/>
      <c r="D116" s="44"/>
      <c r="E116" s="22"/>
      <c r="F116" s="23"/>
      <c r="G116" s="23"/>
    </row>
    <row r="117" spans="1:7" ht="51.75" x14ac:dyDescent="0.25">
      <c r="A117" s="6"/>
      <c r="B117" s="38" t="s">
        <v>84</v>
      </c>
      <c r="C117" s="44"/>
      <c r="D117" s="44"/>
      <c r="E117" s="22"/>
      <c r="F117" s="23"/>
      <c r="G117" s="23"/>
    </row>
    <row r="118" spans="1:7" ht="15.75" x14ac:dyDescent="0.25">
      <c r="A118" s="6">
        <v>1</v>
      </c>
      <c r="B118" s="6" t="s">
        <v>26</v>
      </c>
      <c r="C118" s="44"/>
      <c r="D118" s="44"/>
      <c r="E118" s="22"/>
      <c r="F118" s="23"/>
      <c r="G118" s="23"/>
    </row>
    <row r="119" spans="1:7" ht="15.75" x14ac:dyDescent="0.25">
      <c r="A119" s="6"/>
      <c r="B119" s="6" t="s">
        <v>74</v>
      </c>
      <c r="C119" s="44" t="s">
        <v>92</v>
      </c>
      <c r="D119" s="44" t="s">
        <v>41</v>
      </c>
      <c r="E119" s="22"/>
      <c r="F119" s="23">
        <f>500000+5933650-200000</f>
        <v>6233650</v>
      </c>
      <c r="G119" s="23">
        <f>F119</f>
        <v>6233650</v>
      </c>
    </row>
    <row r="120" spans="1:7" ht="15.75" x14ac:dyDescent="0.25">
      <c r="A120" s="6"/>
      <c r="B120" s="6" t="s">
        <v>89</v>
      </c>
      <c r="C120" s="44" t="s">
        <v>92</v>
      </c>
      <c r="D120" s="44" t="s">
        <v>41</v>
      </c>
      <c r="E120" s="22"/>
      <c r="F120" s="23">
        <v>200000</v>
      </c>
      <c r="G120" s="23">
        <f>F120</f>
        <v>200000</v>
      </c>
    </row>
    <row r="121" spans="1:7" ht="15.75" x14ac:dyDescent="0.25">
      <c r="A121" s="6">
        <v>2</v>
      </c>
      <c r="B121" s="35" t="s">
        <v>27</v>
      </c>
      <c r="C121" s="44"/>
      <c r="D121" s="44"/>
      <c r="E121" s="22"/>
      <c r="F121" s="23"/>
      <c r="G121" s="23"/>
    </row>
    <row r="122" spans="1:7" ht="15.75" x14ac:dyDescent="0.25">
      <c r="A122" s="6"/>
      <c r="B122" s="6" t="s">
        <v>90</v>
      </c>
      <c r="C122" s="44" t="s">
        <v>40</v>
      </c>
      <c r="D122" s="44" t="s">
        <v>41</v>
      </c>
      <c r="E122" s="22"/>
      <c r="F122" s="23">
        <v>1</v>
      </c>
      <c r="G122" s="23">
        <f>F122</f>
        <v>1</v>
      </c>
    </row>
    <row r="123" spans="1:7" ht="15.75" x14ac:dyDescent="0.25">
      <c r="A123" s="6"/>
      <c r="B123" s="6" t="s">
        <v>91</v>
      </c>
      <c r="C123" s="44" t="s">
        <v>40</v>
      </c>
      <c r="D123" s="44" t="s">
        <v>41</v>
      </c>
      <c r="E123" s="22"/>
      <c r="F123" s="23">
        <v>1</v>
      </c>
      <c r="G123" s="23">
        <f>F123</f>
        <v>1</v>
      </c>
    </row>
    <row r="124" spans="1:7" ht="15.75" x14ac:dyDescent="0.25">
      <c r="A124" s="6">
        <v>3</v>
      </c>
      <c r="B124" s="6" t="s">
        <v>28</v>
      </c>
      <c r="C124" s="44"/>
      <c r="D124" s="44"/>
      <c r="E124" s="22"/>
      <c r="F124" s="23"/>
      <c r="G124" s="23"/>
    </row>
    <row r="125" spans="1:7" ht="31.5" x14ac:dyDescent="0.25">
      <c r="A125" s="6"/>
      <c r="B125" s="6" t="s">
        <v>73</v>
      </c>
      <c r="C125" s="44" t="s">
        <v>42</v>
      </c>
      <c r="D125" s="44" t="s">
        <v>43</v>
      </c>
      <c r="E125" s="22"/>
      <c r="F125" s="23">
        <v>6233650</v>
      </c>
      <c r="G125" s="23">
        <f>F125</f>
        <v>6233650</v>
      </c>
    </row>
    <row r="126" spans="1:7" ht="15.75" x14ac:dyDescent="0.25">
      <c r="A126" s="6">
        <v>4</v>
      </c>
      <c r="B126" s="6" t="s">
        <v>29</v>
      </c>
      <c r="C126" s="44"/>
      <c r="D126" s="44"/>
      <c r="E126" s="22"/>
      <c r="F126" s="23"/>
      <c r="G126" s="23"/>
    </row>
    <row r="127" spans="1:7" ht="15.75" x14ac:dyDescent="0.25">
      <c r="A127" s="6"/>
      <c r="B127" s="6" t="s">
        <v>88</v>
      </c>
      <c r="C127" s="44" t="s">
        <v>44</v>
      </c>
      <c r="D127" s="44" t="s">
        <v>43</v>
      </c>
      <c r="E127" s="22"/>
      <c r="F127" s="23">
        <v>100</v>
      </c>
      <c r="G127" s="23">
        <f>F127</f>
        <v>100</v>
      </c>
    </row>
    <row r="128" spans="1:7" ht="15.75" x14ac:dyDescent="0.25">
      <c r="A128" s="6"/>
      <c r="B128" s="6" t="s">
        <v>93</v>
      </c>
      <c r="C128" s="44" t="s">
        <v>44</v>
      </c>
      <c r="D128" s="44" t="s">
        <v>43</v>
      </c>
      <c r="E128" s="22"/>
      <c r="F128" s="23">
        <v>0</v>
      </c>
      <c r="G128" s="23">
        <f>F128</f>
        <v>0</v>
      </c>
    </row>
    <row r="129" spans="1:7" ht="72" customHeight="1" x14ac:dyDescent="0.25">
      <c r="A129" s="6"/>
      <c r="B129" s="45" t="s">
        <v>98</v>
      </c>
      <c r="C129" s="44"/>
      <c r="D129" s="44"/>
      <c r="E129" s="22"/>
      <c r="F129" s="23"/>
      <c r="G129" s="23"/>
    </row>
    <row r="130" spans="1:7" ht="15.75" x14ac:dyDescent="0.25">
      <c r="A130" s="6">
        <v>1</v>
      </c>
      <c r="B130" s="6" t="s">
        <v>26</v>
      </c>
      <c r="C130" s="44"/>
      <c r="D130" s="44"/>
      <c r="E130" s="22"/>
      <c r="F130" s="23"/>
      <c r="G130" s="23"/>
    </row>
    <row r="131" spans="1:7" ht="15.75" x14ac:dyDescent="0.25">
      <c r="A131" s="6"/>
      <c r="B131" s="6" t="s">
        <v>94</v>
      </c>
      <c r="C131" s="44" t="s">
        <v>92</v>
      </c>
      <c r="D131" s="44" t="s">
        <v>41</v>
      </c>
      <c r="E131" s="22"/>
      <c r="F131" s="23">
        <v>10000000</v>
      </c>
      <c r="G131" s="23">
        <f>F131</f>
        <v>10000000</v>
      </c>
    </row>
    <row r="132" spans="1:7" ht="15.75" x14ac:dyDescent="0.25">
      <c r="A132" s="6">
        <v>2</v>
      </c>
      <c r="B132" s="35" t="s">
        <v>27</v>
      </c>
      <c r="C132" s="44"/>
      <c r="D132" s="44"/>
      <c r="E132" s="22"/>
      <c r="F132" s="23"/>
      <c r="G132" s="23"/>
    </row>
    <row r="133" spans="1:7" ht="15.75" x14ac:dyDescent="0.25">
      <c r="A133" s="6"/>
      <c r="B133" s="6" t="s">
        <v>95</v>
      </c>
      <c r="C133" s="44" t="s">
        <v>40</v>
      </c>
      <c r="D133" s="44" t="s">
        <v>41</v>
      </c>
      <c r="E133" s="22"/>
      <c r="F133" s="23">
        <v>1</v>
      </c>
      <c r="G133" s="23">
        <f>F133</f>
        <v>1</v>
      </c>
    </row>
    <row r="134" spans="1:7" ht="15.75" x14ac:dyDescent="0.25">
      <c r="A134" s="6">
        <v>3</v>
      </c>
      <c r="B134" s="6" t="s">
        <v>28</v>
      </c>
      <c r="C134" s="44"/>
      <c r="D134" s="44"/>
      <c r="E134" s="22"/>
      <c r="F134" s="23"/>
      <c r="G134" s="23"/>
    </row>
    <row r="135" spans="1:7" ht="15.75" x14ac:dyDescent="0.25">
      <c r="A135" s="6"/>
      <c r="B135" s="6" t="s">
        <v>96</v>
      </c>
      <c r="C135" s="44" t="s">
        <v>42</v>
      </c>
      <c r="D135" s="44" t="s">
        <v>43</v>
      </c>
      <c r="E135" s="22"/>
      <c r="F135" s="23"/>
      <c r="G135" s="23"/>
    </row>
    <row r="136" spans="1:7" ht="15.75" x14ac:dyDescent="0.25">
      <c r="A136" s="6">
        <v>4</v>
      </c>
      <c r="B136" s="6" t="s">
        <v>29</v>
      </c>
      <c r="C136" s="44"/>
      <c r="D136" s="44"/>
      <c r="E136" s="22"/>
      <c r="F136" s="23"/>
      <c r="G136" s="23"/>
    </row>
    <row r="137" spans="1:7" ht="15.75" x14ac:dyDescent="0.25">
      <c r="A137" s="6"/>
      <c r="B137" s="6" t="s">
        <v>97</v>
      </c>
      <c r="C137" s="44" t="s">
        <v>44</v>
      </c>
      <c r="D137" s="44" t="s">
        <v>43</v>
      </c>
      <c r="E137" s="22"/>
      <c r="F137" s="23"/>
      <c r="G137" s="23"/>
    </row>
    <row r="138" spans="1:7" ht="55.5" customHeight="1" x14ac:dyDescent="0.25">
      <c r="A138" s="6"/>
      <c r="B138" s="45" t="s">
        <v>102</v>
      </c>
      <c r="C138" s="47"/>
      <c r="D138" s="47"/>
      <c r="E138" s="22"/>
      <c r="F138" s="23"/>
      <c r="G138" s="23"/>
    </row>
    <row r="139" spans="1:7" ht="15.75" x14ac:dyDescent="0.25">
      <c r="A139" s="6">
        <v>1</v>
      </c>
      <c r="B139" s="6" t="s">
        <v>26</v>
      </c>
      <c r="C139" s="47"/>
      <c r="D139" s="47"/>
      <c r="E139" s="22"/>
      <c r="F139" s="23"/>
      <c r="G139" s="23"/>
    </row>
    <row r="140" spans="1:7" ht="15.75" x14ac:dyDescent="0.25">
      <c r="A140" s="6"/>
      <c r="B140" s="6" t="s">
        <v>94</v>
      </c>
      <c r="C140" s="47" t="s">
        <v>92</v>
      </c>
      <c r="D140" s="47" t="s">
        <v>41</v>
      </c>
      <c r="E140" s="22"/>
      <c r="F140" s="23">
        <f>500000-200000</f>
        <v>300000</v>
      </c>
      <c r="G140" s="23">
        <f>F140</f>
        <v>300000</v>
      </c>
    </row>
    <row r="141" spans="1:7" ht="15.75" x14ac:dyDescent="0.25">
      <c r="A141" s="6">
        <v>2</v>
      </c>
      <c r="B141" s="35" t="s">
        <v>27</v>
      </c>
      <c r="C141" s="47"/>
      <c r="D141" s="47"/>
      <c r="E141" s="22"/>
      <c r="F141" s="23"/>
      <c r="G141" s="23"/>
    </row>
    <row r="142" spans="1:7" ht="15.75" x14ac:dyDescent="0.25">
      <c r="A142" s="6"/>
      <c r="B142" s="6" t="s">
        <v>95</v>
      </c>
      <c r="C142" s="47" t="s">
        <v>40</v>
      </c>
      <c r="D142" s="47" t="s">
        <v>41</v>
      </c>
      <c r="E142" s="22"/>
      <c r="F142" s="23">
        <v>1</v>
      </c>
      <c r="G142" s="23">
        <f>F142</f>
        <v>1</v>
      </c>
    </row>
    <row r="143" spans="1:7" ht="15.75" x14ac:dyDescent="0.25">
      <c r="A143" s="6">
        <v>3</v>
      </c>
      <c r="B143" s="6" t="s">
        <v>28</v>
      </c>
      <c r="C143" s="47"/>
      <c r="D143" s="47"/>
      <c r="E143" s="22"/>
      <c r="F143" s="23"/>
      <c r="G143" s="23"/>
    </row>
    <row r="144" spans="1:7" ht="15.75" x14ac:dyDescent="0.25">
      <c r="A144" s="6"/>
      <c r="B144" s="6" t="s">
        <v>96</v>
      </c>
      <c r="C144" s="47" t="s">
        <v>42</v>
      </c>
      <c r="D144" s="47" t="s">
        <v>43</v>
      </c>
      <c r="E144" s="22"/>
      <c r="F144" s="23"/>
      <c r="G144" s="23"/>
    </row>
    <row r="145" spans="1:7" ht="15.75" x14ac:dyDescent="0.25">
      <c r="A145" s="6">
        <v>4</v>
      </c>
      <c r="B145" s="6" t="s">
        <v>29</v>
      </c>
      <c r="C145" s="47"/>
      <c r="D145" s="47"/>
      <c r="E145" s="22"/>
      <c r="F145" s="23"/>
      <c r="G145" s="23"/>
    </row>
    <row r="146" spans="1:7" ht="15.75" x14ac:dyDescent="0.25">
      <c r="A146" s="6"/>
      <c r="B146" s="6" t="s">
        <v>97</v>
      </c>
      <c r="C146" s="47" t="s">
        <v>44</v>
      </c>
      <c r="D146" s="47" t="s">
        <v>43</v>
      </c>
      <c r="E146" s="22"/>
      <c r="F146" s="23"/>
      <c r="G146" s="23"/>
    </row>
    <row r="147" spans="1:7" x14ac:dyDescent="0.25">
      <c r="F147" s="53">
        <f>F55+F67+F79+F91+F100+F109+F119+F120+F131+F140</f>
        <v>46733650</v>
      </c>
    </row>
    <row r="148" spans="1:7" ht="15.75" customHeight="1" x14ac:dyDescent="0.25">
      <c r="A148" s="67" t="s">
        <v>78</v>
      </c>
      <c r="B148" s="67"/>
      <c r="C148" s="67"/>
      <c r="D148" s="42"/>
      <c r="F148" s="46"/>
    </row>
    <row r="149" spans="1:7" ht="32.25" customHeight="1" x14ac:dyDescent="0.25">
      <c r="A149" s="67"/>
      <c r="B149" s="67"/>
      <c r="C149" s="67"/>
      <c r="D149" s="8"/>
      <c r="E149" s="7"/>
      <c r="F149" s="57" t="s">
        <v>81</v>
      </c>
      <c r="G149" s="57"/>
    </row>
    <row r="150" spans="1:7" ht="15.75" x14ac:dyDescent="0.25">
      <c r="A150" s="4"/>
      <c r="B150" s="41"/>
      <c r="D150" s="43" t="s">
        <v>30</v>
      </c>
      <c r="F150" s="54" t="s">
        <v>82</v>
      </c>
      <c r="G150" s="54"/>
    </row>
    <row r="151" spans="1:7" ht="15.75" x14ac:dyDescent="0.25">
      <c r="A151" s="56" t="s">
        <v>31</v>
      </c>
      <c r="B151" s="56"/>
      <c r="C151" s="41"/>
      <c r="D151" s="41"/>
    </row>
    <row r="152" spans="1:7" ht="33.6" customHeight="1" x14ac:dyDescent="0.25">
      <c r="A152" s="58" t="s">
        <v>45</v>
      </c>
      <c r="B152" s="58"/>
      <c r="C152" s="41"/>
      <c r="D152" s="41"/>
    </row>
    <row r="153" spans="1:7" ht="24" customHeight="1" x14ac:dyDescent="0.25">
      <c r="A153" s="56" t="s">
        <v>46</v>
      </c>
      <c r="B153" s="56"/>
      <c r="C153" s="56"/>
      <c r="D153" s="8"/>
      <c r="E153" s="7"/>
      <c r="F153" s="57" t="s">
        <v>83</v>
      </c>
      <c r="G153" s="57"/>
    </row>
    <row r="154" spans="1:7" ht="15.75" x14ac:dyDescent="0.25">
      <c r="A154" s="42"/>
      <c r="B154" s="41"/>
      <c r="C154" s="41"/>
      <c r="D154" s="43" t="s">
        <v>30</v>
      </c>
      <c r="F154" s="54" t="s">
        <v>82</v>
      </c>
      <c r="G154" s="54"/>
    </row>
    <row r="155" spans="1:7" x14ac:dyDescent="0.25">
      <c r="A155" s="14" t="s">
        <v>109</v>
      </c>
    </row>
    <row r="156" spans="1:7" x14ac:dyDescent="0.25">
      <c r="A156" s="15" t="s">
        <v>38</v>
      </c>
    </row>
  </sheetData>
  <mergeCells count="40">
    <mergeCell ref="C16:F16"/>
    <mergeCell ref="A148:C149"/>
    <mergeCell ref="E5:G5"/>
    <mergeCell ref="E6:G6"/>
    <mergeCell ref="E7:G7"/>
    <mergeCell ref="E8:G8"/>
    <mergeCell ref="B22:G22"/>
    <mergeCell ref="E9:G9"/>
    <mergeCell ref="A12:G12"/>
    <mergeCell ref="C14:F14"/>
    <mergeCell ref="C15:F15"/>
    <mergeCell ref="B40:G40"/>
    <mergeCell ref="B48:G48"/>
    <mergeCell ref="C17:F17"/>
    <mergeCell ref="E18:F18"/>
    <mergeCell ref="E19:F19"/>
    <mergeCell ref="B24:G24"/>
    <mergeCell ref="B30:G30"/>
    <mergeCell ref="B25:G25"/>
    <mergeCell ref="B31:G31"/>
    <mergeCell ref="F1:G3"/>
    <mergeCell ref="B20:G20"/>
    <mergeCell ref="A11:G11"/>
    <mergeCell ref="A14:A15"/>
    <mergeCell ref="A38:B38"/>
    <mergeCell ref="D26:G26"/>
    <mergeCell ref="A18:A19"/>
    <mergeCell ref="A16:A17"/>
    <mergeCell ref="B29:G29"/>
    <mergeCell ref="B21:G21"/>
    <mergeCell ref="F154:G154"/>
    <mergeCell ref="A47:B47"/>
    <mergeCell ref="B27:G27"/>
    <mergeCell ref="A153:C153"/>
    <mergeCell ref="F149:G149"/>
    <mergeCell ref="F150:G150"/>
    <mergeCell ref="F153:G153"/>
    <mergeCell ref="A40:A41"/>
    <mergeCell ref="A152:B152"/>
    <mergeCell ref="A151:B151"/>
  </mergeCells>
  <pageMargins left="0.19685039370078741" right="0.15748031496062992" top="0.51181102362204722" bottom="0.27559055118110237" header="0.31496062992125984" footer="0.31496062992125984"/>
  <pageSetup paperSize="9" scale="65" orientation="landscape" r:id="rId1"/>
  <rowBreaks count="4" manualBreakCount="4">
    <brk id="28" max="6" man="1"/>
    <brk id="55" max="6" man="1"/>
    <brk id="88" max="6" man="1"/>
    <brk id="124"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1517321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Токарев Евгений Васильевич</dc:creator>
  <cp:lastModifiedBy>Ліщук Петро Андрійович</cp:lastModifiedBy>
  <cp:lastPrinted>2023-11-14T12:15:51Z</cp:lastPrinted>
  <dcterms:created xsi:type="dcterms:W3CDTF">2018-12-28T08:43:53Z</dcterms:created>
  <dcterms:modified xsi:type="dcterms:W3CDTF">2023-11-27T14:41:58Z</dcterms:modified>
</cp:coreProperties>
</file>