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2806\Паспорти освіта\"/>
    </mc:Choice>
  </mc:AlternateContent>
  <bookViews>
    <workbookView xWindow="435" yWindow="60" windowWidth="25245" windowHeight="8580"/>
  </bookViews>
  <sheets>
    <sheet name="0611023 " sheetId="1" r:id="rId1"/>
  </sheets>
  <definedNames>
    <definedName name="_xlnm.Print_Area" localSheetId="0">'0611023 '!$A$1:$K$91</definedName>
  </definedNames>
  <calcPr calcId="152511"/>
</workbook>
</file>

<file path=xl/calcChain.xml><?xml version="1.0" encoding="utf-8"?>
<calcChain xmlns="http://schemas.openxmlformats.org/spreadsheetml/2006/main">
  <c r="J82" i="1" l="1"/>
  <c r="J81" i="1"/>
  <c r="J79" i="1"/>
  <c r="F78" i="1"/>
  <c r="J78" i="1" s="1"/>
  <c r="J75" i="1"/>
  <c r="F74" i="1"/>
  <c r="J74" i="1" s="1"/>
  <c r="J73" i="1"/>
  <c r="J72" i="1"/>
  <c r="F72" i="1"/>
  <c r="J71" i="1"/>
  <c r="J69" i="1"/>
  <c r="J68" i="1"/>
  <c r="J67" i="1"/>
  <c r="J66" i="1"/>
  <c r="J65" i="1"/>
  <c r="J64" i="1"/>
  <c r="J63" i="1"/>
  <c r="F56" i="1"/>
  <c r="F57" i="1" s="1"/>
  <c r="H77" i="1" s="1"/>
  <c r="F50" i="1"/>
  <c r="H49" i="1"/>
  <c r="H48" i="1"/>
  <c r="D47" i="1"/>
  <c r="D50" i="1" s="1"/>
  <c r="D56" i="1" s="1"/>
  <c r="H47" i="1" l="1"/>
  <c r="H50" i="1" s="1"/>
  <c r="H56" i="1"/>
  <c r="H57" i="1" s="1"/>
  <c r="D57" i="1"/>
  <c r="F77" i="1" s="1"/>
  <c r="J77" i="1" s="1"/>
</calcChain>
</file>

<file path=xl/sharedStrings.xml><?xml version="1.0" encoding="utf-8"?>
<sst xmlns="http://schemas.openxmlformats.org/spreadsheetml/2006/main" count="141" uniqueCount="102">
  <si>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</si>
  <si>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</si>
  <si>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</si>
  <si>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</si>
  <si>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</si>
  <si>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</si>
  <si>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</si>
  <si>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</si>
  <si>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</si>
  <si>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</si>
  <si>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</si>
  <si>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</si>
  <si>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</si>
  <si>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21 298 491,00 гривень, у тому числі загального фонду — 20 548 491,00 гривень, та спеціального фонду — 750 000,00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</si>
  <si>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</si>
  <si>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</si>
  <si>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</si>
  <si>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</si>
  <si>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</si>
  <si>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</si>
  <si>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</si>
  <si>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</si>
  <si>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</si>
  <si>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</si>
  <si>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</si>
  <si>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</si>
  <si>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</si>
  <si>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</si>
  <si>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</si>
  <si>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05.11.1999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</si>
  <si>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</si>
  <si>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</si>
  <si>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</si>
  <si>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</si>
  <si>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</si>
  <si>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</si>
  <si>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</si>
  <si>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</si>
  <si>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</si>
  <si>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</si>
  <si>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</si>
  <si>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</si>
  <si>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</si>
  <si>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</si>
  <si>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</si>
  <si>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</si>
  <si>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</si>
  <si>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</si>
  <si>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</si>
  <si>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</si>
  <si>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</si>
  <si>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</si>
  <si>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</si>
  <si>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</si>
  <si>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</si>
  <si>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</si>
  <si>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</si>
  <si>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</si>
  <si>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</si>
  <si>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</si>
  <si>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</si>
  <si>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</si>
  <si>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</si>
  <si>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</si>
  <si>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</si>
  <si>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</si>
  <si>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</si>
  <si>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</si>
  <si>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</si>
  <si>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</si>
  <si>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</si>
  <si>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</si>
  <si>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</si>
  <si>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</si>
  <si>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</si>
  <si>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</si>
  <si>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</si>
  <si>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</si>
  <si>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</si>
  <si>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</si>
  <si>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</si>
  <si>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</si>
  <si>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</si>
  <si>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13.03.2024 року № 13, протокол від 13.06.2024 року № 83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</si>
  <si>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</si>
  <si>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</si>
  <si>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</si>
  <si>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</si>
  <si>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якості</t>
  </si>
  <si>
    <t>Досягнення учнів за результатами участі у змаганнях, чемпіонатах (кількість призових місць, одержаних нагород)</t>
  </si>
  <si>
    <t xml:space="preserve">Відсоток захищених статей загального фонду видатків 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</si>
  <si>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</si>
  <si>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</si>
  <si>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</si>
  <si>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</si>
  <si>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</si>
  <si>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</si>
  <si>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</si>
  <si>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</si>
  <si>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</si>
  <si>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</si>
  <si>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25 червня 2024 року № 136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</si>
</sst>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P92"/>
  <sheetViews>
    <sheetView tabSelected="1" view="pageBreakPreview" zoomScale="80" zoomScaleNormal="80" zoomScaleSheetLayoutView="80" workbookViewId="0">
      <selection activeCell="P4" sqref="P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4" t="s">
        <v>0</v>
      </c>
      <c r="H1" s="115"/>
      <c r="I1" s="115"/>
      <c r="J1" s="115"/>
      <c r="K1" s="115"/>
    </row>
    <row r="2" spans="1:11" ht="122.25" customHeight="1" x14ac:dyDescent="0.2">
      <c r="B2" s="2"/>
      <c r="C2" s="2"/>
      <c r="D2" s="2"/>
      <c r="E2" s="2"/>
      <c r="F2" s="2"/>
      <c r="G2" s="116" t="s">
        <v>101</v>
      </c>
      <c r="H2" s="116"/>
      <c r="I2" s="116"/>
      <c r="J2" s="116"/>
      <c r="K2" s="116"/>
    </row>
    <row r="3" spans="1:11" ht="33.75" customHeight="1" x14ac:dyDescent="0.2">
      <c r="A3" s="117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21.7" customHeight="1" x14ac:dyDescent="0.2">
      <c r="A4" s="3" t="s">
        <v>2</v>
      </c>
      <c r="B4" s="112" t="s">
        <v>3</v>
      </c>
      <c r="C4" s="112"/>
      <c r="D4" s="112"/>
      <c r="E4" s="112"/>
      <c r="F4" s="112"/>
      <c r="G4" s="45" t="s">
        <v>4</v>
      </c>
      <c r="H4" s="45"/>
      <c r="I4" s="45"/>
      <c r="J4" s="45"/>
      <c r="K4" s="45"/>
    </row>
    <row r="5" spans="1:11" ht="122.25" customHeight="1" x14ac:dyDescent="0.2">
      <c r="A5" s="4" t="s">
        <v>5</v>
      </c>
      <c r="B5" s="112" t="s">
        <v>6</v>
      </c>
      <c r="C5" s="112"/>
      <c r="D5" s="112"/>
      <c r="E5" s="112"/>
      <c r="F5" s="112"/>
      <c r="G5" s="112" t="s">
        <v>7</v>
      </c>
      <c r="H5" s="112"/>
      <c r="I5" s="112"/>
      <c r="J5" s="112"/>
      <c r="K5" s="112"/>
    </row>
    <row r="6" spans="1:11" ht="139.69999999999999" customHeight="1" x14ac:dyDescent="0.2">
      <c r="A6" s="4" t="s">
        <v>8</v>
      </c>
      <c r="B6" s="45" t="s">
        <v>9</v>
      </c>
      <c r="C6" s="112"/>
      <c r="D6" s="5" t="s">
        <v>10</v>
      </c>
      <c r="E6" s="113" t="s">
        <v>11</v>
      </c>
      <c r="F6" s="45"/>
      <c r="G6" s="45" t="s">
        <v>12</v>
      </c>
      <c r="H6" s="112"/>
      <c r="I6" s="112"/>
      <c r="J6" s="112"/>
      <c r="K6" s="112"/>
    </row>
    <row r="7" spans="1:11" ht="27" customHeight="1" x14ac:dyDescent="0.2">
      <c r="A7" s="98" t="s">
        <v>13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20.25" customHeight="1" x14ac:dyDescent="0.2">
      <c r="A8" s="98" t="s">
        <v>14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21.75" customHeight="1" x14ac:dyDescent="0.2">
      <c r="A9" s="107" t="s">
        <v>15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1.75" customHeight="1" x14ac:dyDescent="0.2">
      <c r="A10" s="107" t="s">
        <v>16</v>
      </c>
      <c r="B10" s="107"/>
      <c r="C10" s="107"/>
      <c r="D10" s="107"/>
      <c r="E10" s="107"/>
      <c r="F10" s="107"/>
      <c r="G10" s="107"/>
      <c r="H10" s="107"/>
      <c r="I10" s="107"/>
      <c r="J10" s="6"/>
      <c r="K10" s="6"/>
    </row>
    <row r="11" spans="1:11" ht="21.75" customHeight="1" x14ac:dyDescent="0.2">
      <c r="A11" s="107" t="s">
        <v>17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ht="21.75" customHeight="1" x14ac:dyDescent="0.2">
      <c r="A12" s="107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23.25" customHeight="1" x14ac:dyDescent="0.2">
      <c r="A13" s="107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11" ht="23.25" customHeight="1" x14ac:dyDescent="0.2">
      <c r="A14" s="107" t="s">
        <v>20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ht="33.4" customHeight="1" x14ac:dyDescent="0.2">
      <c r="A15" s="107" t="s">
        <v>21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1" ht="41.25" customHeight="1" x14ac:dyDescent="0.2">
      <c r="A16" s="107" t="s">
        <v>22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1" ht="29.85" customHeight="1" x14ac:dyDescent="0.2">
      <c r="A17" s="107" t="s">
        <v>23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 ht="32.450000000000003" customHeight="1" x14ac:dyDescent="0.2">
      <c r="A18" s="107" t="s">
        <v>24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36" customHeight="1" x14ac:dyDescent="0.2">
      <c r="A19" s="109" t="s">
        <v>25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ht="27" customHeight="1" x14ac:dyDescent="0.2">
      <c r="A20" s="109" t="s">
        <v>26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ht="27" customHeight="1" x14ac:dyDescent="0.2">
      <c r="A21" s="109" t="s">
        <v>27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ht="41.25" customHeight="1" x14ac:dyDescent="0.2">
      <c r="A22" s="109" t="s">
        <v>28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ht="35.450000000000003" customHeight="1" x14ac:dyDescent="0.2">
      <c r="A23" s="107" t="s">
        <v>29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43.5" customHeight="1" x14ac:dyDescent="0.2">
      <c r="A24" s="107" t="s">
        <v>30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22.7" customHeight="1" x14ac:dyDescent="0.2">
      <c r="A25" s="107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ht="36" customHeight="1" x14ac:dyDescent="0.2">
      <c r="A26" s="107" t="s">
        <v>32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38.85" customHeight="1" x14ac:dyDescent="0.2">
      <c r="A27" s="107" t="s">
        <v>33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ht="29.2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1" ht="21.2" customHeight="1" x14ac:dyDescent="0.2">
      <c r="A29" s="107" t="s">
        <v>35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11" ht="21.2" customHeight="1" x14ac:dyDescent="0.2">
      <c r="A30" s="108" t="s">
        <v>36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ht="21.2" customHeight="1" x14ac:dyDescent="0.2">
      <c r="A31" s="107" t="s">
        <v>37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11" ht="23.1" customHeight="1" x14ac:dyDescent="0.2">
      <c r="A32" s="98" t="s">
        <v>38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t="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8.75" customHeight="1" x14ac:dyDescent="0.2">
      <c r="A34" s="7" t="s">
        <v>39</v>
      </c>
      <c r="B34" s="93" t="s">
        <v>40</v>
      </c>
      <c r="C34" s="93"/>
      <c r="D34" s="93"/>
      <c r="E34" s="93"/>
      <c r="F34" s="93"/>
      <c r="G34" s="93"/>
      <c r="H34" s="93"/>
      <c r="I34" s="8"/>
      <c r="J34" s="8"/>
      <c r="K34" s="8"/>
    </row>
    <row r="35" spans="1:11" ht="45" customHeight="1" x14ac:dyDescent="0.2">
      <c r="A35" s="9">
        <v>1</v>
      </c>
      <c r="B35" s="51" t="s">
        <v>41</v>
      </c>
      <c r="C35" s="51"/>
      <c r="D35" s="51"/>
      <c r="E35" s="51"/>
      <c r="F35" s="51"/>
      <c r="G35" s="51"/>
      <c r="H35" s="51"/>
      <c r="I35" s="8"/>
      <c r="J35" s="8"/>
      <c r="K35" s="8"/>
    </row>
    <row r="36" spans="1:11" ht="4.9000000000000004" customHeight="1" x14ac:dyDescent="0.2">
      <c r="A36" s="10"/>
      <c r="B36" s="3"/>
      <c r="C36" s="3"/>
      <c r="D36" s="3"/>
      <c r="E36" s="3"/>
      <c r="F36" s="3"/>
      <c r="G36" s="3"/>
      <c r="H36" s="3"/>
      <c r="I36" s="8"/>
      <c r="J36" s="8"/>
      <c r="K36" s="8"/>
    </row>
    <row r="37" spans="1:11" ht="27" customHeight="1" x14ac:dyDescent="0.2">
      <c r="A37" s="98" t="s">
        <v>42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 ht="19.5" customHeight="1" x14ac:dyDescent="0.2">
      <c r="A38" s="98" t="s">
        <v>43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</row>
    <row r="39" spans="1:11" ht="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7.100000000000001" customHeight="1" x14ac:dyDescent="0.2">
      <c r="A40" s="7" t="s">
        <v>39</v>
      </c>
      <c r="B40" s="93" t="s">
        <v>44</v>
      </c>
      <c r="C40" s="93"/>
      <c r="D40" s="93"/>
      <c r="E40" s="93"/>
      <c r="F40" s="93"/>
      <c r="G40" s="93"/>
      <c r="H40" s="93"/>
      <c r="I40" s="8"/>
      <c r="J40" s="8"/>
      <c r="K40" s="8"/>
    </row>
    <row r="41" spans="1:11" ht="23.25" customHeight="1" x14ac:dyDescent="0.2">
      <c r="A41" s="11">
        <v>1</v>
      </c>
      <c r="B41" s="72" t="s">
        <v>45</v>
      </c>
      <c r="C41" s="99"/>
      <c r="D41" s="99"/>
      <c r="E41" s="99"/>
      <c r="F41" s="99"/>
      <c r="G41" s="99"/>
      <c r="H41" s="73"/>
      <c r="I41" s="8"/>
      <c r="J41" s="8"/>
      <c r="K41" s="8"/>
    </row>
    <row r="42" spans="1:11" ht="8.4499999999999993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5.75" x14ac:dyDescent="0.2">
      <c r="A43" s="98" t="s">
        <v>46</v>
      </c>
      <c r="B43" s="98"/>
      <c r="C43" s="98"/>
      <c r="D43" s="98"/>
      <c r="E43" s="98"/>
      <c r="F43" s="98"/>
      <c r="G43" s="98"/>
      <c r="H43" s="98"/>
      <c r="I43" s="8"/>
      <c r="J43" s="8"/>
      <c r="K43" s="8"/>
    </row>
    <row r="44" spans="1:11" ht="10.5" customHeight="1" x14ac:dyDescent="0.2">
      <c r="A44" s="101" t="s">
        <v>47</v>
      </c>
      <c r="B44" s="101"/>
      <c r="C44" s="101"/>
      <c r="D44" s="101"/>
      <c r="E44" s="101"/>
      <c r="F44" s="101"/>
      <c r="G44" s="101"/>
      <c r="H44" s="101"/>
      <c r="I44" s="101"/>
      <c r="J44" s="4"/>
      <c r="K44" s="4"/>
    </row>
    <row r="45" spans="1:11" s="15" customFormat="1" ht="28.9" customHeight="1" x14ac:dyDescent="0.2">
      <c r="A45" s="12" t="s">
        <v>39</v>
      </c>
      <c r="B45" s="93" t="s">
        <v>48</v>
      </c>
      <c r="C45" s="93"/>
      <c r="D45" s="93" t="s">
        <v>49</v>
      </c>
      <c r="E45" s="93"/>
      <c r="F45" s="93" t="s">
        <v>50</v>
      </c>
      <c r="G45" s="93"/>
      <c r="H45" s="93" t="s">
        <v>51</v>
      </c>
      <c r="I45" s="93"/>
      <c r="J45" s="13"/>
      <c r="K45" s="14"/>
    </row>
    <row r="46" spans="1:11" ht="15.75" x14ac:dyDescent="0.2">
      <c r="A46" s="16">
        <v>1</v>
      </c>
      <c r="B46" s="94">
        <v>2</v>
      </c>
      <c r="C46" s="94"/>
      <c r="D46" s="94">
        <v>3</v>
      </c>
      <c r="E46" s="94"/>
      <c r="F46" s="94">
        <v>4</v>
      </c>
      <c r="G46" s="94"/>
      <c r="H46" s="94">
        <v>6</v>
      </c>
      <c r="I46" s="94"/>
      <c r="J46" s="17"/>
      <c r="K46" s="8"/>
    </row>
    <row r="47" spans="1:11" ht="40.15" customHeight="1" x14ac:dyDescent="0.2">
      <c r="A47" s="18">
        <v>1</v>
      </c>
      <c r="B47" s="51" t="s">
        <v>52</v>
      </c>
      <c r="C47" s="51"/>
      <c r="D47" s="102">
        <f>13403005+751686</f>
        <v>14154691</v>
      </c>
      <c r="E47" s="102"/>
      <c r="F47" s="102">
        <v>0</v>
      </c>
      <c r="G47" s="102"/>
      <c r="H47" s="102">
        <f>D47+F47</f>
        <v>14154691</v>
      </c>
      <c r="I47" s="102"/>
      <c r="J47" s="19"/>
      <c r="K47" s="8"/>
    </row>
    <row r="48" spans="1:11" ht="37.35" customHeight="1" x14ac:dyDescent="0.2">
      <c r="A48" s="18">
        <v>2</v>
      </c>
      <c r="B48" s="51" t="s">
        <v>53</v>
      </c>
      <c r="C48" s="51"/>
      <c r="D48" s="104">
        <v>6393800</v>
      </c>
      <c r="E48" s="105"/>
      <c r="F48" s="102">
        <v>0</v>
      </c>
      <c r="G48" s="102"/>
      <c r="H48" s="102">
        <f t="shared" ref="H48" si="0">D48+F48</f>
        <v>6393800</v>
      </c>
      <c r="I48" s="102"/>
      <c r="J48" s="19"/>
      <c r="K48" s="8"/>
    </row>
    <row r="49" spans="1:16" ht="32.65" customHeight="1" x14ac:dyDescent="0.2">
      <c r="A49" s="18">
        <v>3</v>
      </c>
      <c r="B49" s="51" t="s">
        <v>54</v>
      </c>
      <c r="C49" s="51"/>
      <c r="D49" s="102">
        <v>0</v>
      </c>
      <c r="E49" s="102"/>
      <c r="F49" s="103">
        <v>750000</v>
      </c>
      <c r="G49" s="103"/>
      <c r="H49" s="102">
        <f t="shared" ref="H49" si="1">SUM(D49:G49)</f>
        <v>750000</v>
      </c>
      <c r="I49" s="102"/>
      <c r="J49" s="19"/>
      <c r="K49" s="8"/>
    </row>
    <row r="50" spans="1:16" ht="15.75" x14ac:dyDescent="0.2">
      <c r="A50" s="92" t="s">
        <v>55</v>
      </c>
      <c r="B50" s="92"/>
      <c r="C50" s="92"/>
      <c r="D50" s="102">
        <f>SUM(D47:D48)</f>
        <v>20548491</v>
      </c>
      <c r="E50" s="102"/>
      <c r="F50" s="102">
        <f>SUM(F47:G49)</f>
        <v>750000</v>
      </c>
      <c r="G50" s="102"/>
      <c r="H50" s="102">
        <f>SUM(H47:H49)</f>
        <v>21298491</v>
      </c>
      <c r="I50" s="102"/>
      <c r="J50" s="8"/>
      <c r="K50" s="8"/>
      <c r="N50" s="20"/>
      <c r="O50" s="20"/>
      <c r="P50" s="20"/>
    </row>
    <row r="51" spans="1:16" ht="9.75" customHeight="1" x14ac:dyDescent="0.2">
      <c r="A51" s="8"/>
      <c r="B51" s="3"/>
      <c r="C51" s="8"/>
      <c r="D51" s="21"/>
      <c r="E51" s="21"/>
      <c r="F51" s="21"/>
      <c r="G51" s="21"/>
      <c r="H51" s="21"/>
      <c r="I51" s="21"/>
      <c r="J51" s="8"/>
      <c r="K51" s="8"/>
      <c r="N51" s="20"/>
      <c r="O51" s="20"/>
      <c r="P51" s="20"/>
    </row>
    <row r="52" spans="1:16" ht="15.75" x14ac:dyDescent="0.2">
      <c r="A52" s="98" t="s">
        <v>56</v>
      </c>
      <c r="B52" s="98"/>
      <c r="C52" s="98"/>
      <c r="D52" s="98"/>
      <c r="E52" s="98"/>
      <c r="F52" s="98"/>
      <c r="G52" s="98"/>
      <c r="H52" s="98"/>
      <c r="I52" s="8"/>
      <c r="J52" s="8"/>
      <c r="K52" s="8"/>
      <c r="N52" s="20"/>
      <c r="O52" s="20"/>
      <c r="P52" s="20"/>
    </row>
    <row r="53" spans="1:16" ht="13.7" customHeight="1" x14ac:dyDescent="0.2">
      <c r="A53" s="101" t="s">
        <v>47</v>
      </c>
      <c r="B53" s="101"/>
      <c r="C53" s="101"/>
      <c r="D53" s="101"/>
      <c r="E53" s="101"/>
      <c r="F53" s="101"/>
      <c r="G53" s="101"/>
      <c r="H53" s="101"/>
      <c r="I53" s="101"/>
      <c r="J53" s="4"/>
      <c r="K53" s="4"/>
      <c r="N53" s="22"/>
    </row>
    <row r="54" spans="1:16" ht="18.75" customHeight="1" x14ac:dyDescent="0.2">
      <c r="A54" s="93" t="s">
        <v>57</v>
      </c>
      <c r="B54" s="93"/>
      <c r="C54" s="93"/>
      <c r="D54" s="93" t="s">
        <v>49</v>
      </c>
      <c r="E54" s="93"/>
      <c r="F54" s="93" t="s">
        <v>50</v>
      </c>
      <c r="G54" s="93"/>
      <c r="H54" s="93" t="s">
        <v>51</v>
      </c>
      <c r="I54" s="93"/>
      <c r="J54" s="8"/>
      <c r="K54" s="8"/>
    </row>
    <row r="55" spans="1:16" ht="15" customHeight="1" x14ac:dyDescent="0.2">
      <c r="A55" s="94">
        <v>1</v>
      </c>
      <c r="B55" s="94"/>
      <c r="C55" s="94"/>
      <c r="D55" s="94">
        <v>2</v>
      </c>
      <c r="E55" s="94"/>
      <c r="F55" s="94">
        <v>3</v>
      </c>
      <c r="G55" s="94"/>
      <c r="H55" s="94">
        <v>4</v>
      </c>
      <c r="I55" s="94"/>
      <c r="J55" s="8"/>
      <c r="K55" s="8"/>
    </row>
    <row r="56" spans="1:16" ht="40.700000000000003" customHeight="1" x14ac:dyDescent="0.2">
      <c r="A56" s="72" t="s">
        <v>58</v>
      </c>
      <c r="B56" s="99"/>
      <c r="C56" s="73"/>
      <c r="D56" s="100">
        <f>D50</f>
        <v>20548491</v>
      </c>
      <c r="E56" s="100"/>
      <c r="F56" s="100">
        <f>F49</f>
        <v>750000</v>
      </c>
      <c r="G56" s="100"/>
      <c r="H56" s="100">
        <f>F56+D56</f>
        <v>21298491</v>
      </c>
      <c r="I56" s="100"/>
      <c r="J56" s="8"/>
      <c r="K56" s="8"/>
    </row>
    <row r="57" spans="1:16" ht="21.2" customHeight="1" x14ac:dyDescent="0.2">
      <c r="A57" s="95" t="s">
        <v>55</v>
      </c>
      <c r="B57" s="96"/>
      <c r="C57" s="96"/>
      <c r="D57" s="97">
        <f>D56</f>
        <v>20548491</v>
      </c>
      <c r="E57" s="97"/>
      <c r="F57" s="97">
        <f t="shared" ref="F57" si="2">F56</f>
        <v>750000</v>
      </c>
      <c r="G57" s="97"/>
      <c r="H57" s="97">
        <f t="shared" ref="H57" si="3">H56</f>
        <v>21298491</v>
      </c>
      <c r="I57" s="97"/>
      <c r="J57" s="8"/>
      <c r="K57" s="8"/>
    </row>
    <row r="58" spans="1:16" ht="0.7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6" ht="17.45" customHeight="1" x14ac:dyDescent="0.2">
      <c r="A59" s="98" t="s">
        <v>59</v>
      </c>
      <c r="B59" s="98"/>
      <c r="C59" s="98"/>
      <c r="D59" s="98"/>
      <c r="E59" s="98"/>
      <c r="F59" s="98"/>
      <c r="G59" s="98"/>
      <c r="H59" s="98"/>
      <c r="I59" s="8"/>
      <c r="J59" s="8"/>
      <c r="K59" s="8"/>
    </row>
    <row r="60" spans="1:16" ht="30.6" customHeight="1" x14ac:dyDescent="0.2">
      <c r="A60" s="12" t="s">
        <v>39</v>
      </c>
      <c r="B60" s="12" t="s">
        <v>60</v>
      </c>
      <c r="C60" s="12" t="s">
        <v>61</v>
      </c>
      <c r="D60" s="93" t="s">
        <v>62</v>
      </c>
      <c r="E60" s="93"/>
      <c r="F60" s="93" t="s">
        <v>49</v>
      </c>
      <c r="G60" s="93"/>
      <c r="H60" s="93" t="s">
        <v>50</v>
      </c>
      <c r="I60" s="93"/>
      <c r="J60" s="93" t="s">
        <v>51</v>
      </c>
      <c r="K60" s="93"/>
    </row>
    <row r="61" spans="1:16" s="15" customFormat="1" ht="21.95" customHeight="1" x14ac:dyDescent="0.2">
      <c r="A61" s="16">
        <v>1</v>
      </c>
      <c r="B61" s="16">
        <v>2</v>
      </c>
      <c r="C61" s="16">
        <v>3</v>
      </c>
      <c r="D61" s="94">
        <v>4</v>
      </c>
      <c r="E61" s="94"/>
      <c r="F61" s="94">
        <v>5</v>
      </c>
      <c r="G61" s="94"/>
      <c r="H61" s="94">
        <v>6</v>
      </c>
      <c r="I61" s="94"/>
      <c r="J61" s="94">
        <v>7</v>
      </c>
      <c r="K61" s="57"/>
    </row>
    <row r="62" spans="1:16" ht="21.95" customHeight="1" x14ac:dyDescent="0.2">
      <c r="A62" s="18">
        <v>1</v>
      </c>
      <c r="B62" s="23" t="s">
        <v>63</v>
      </c>
      <c r="C62" s="24"/>
      <c r="D62" s="57"/>
      <c r="E62" s="57"/>
      <c r="F62" s="57"/>
      <c r="G62" s="57"/>
      <c r="H62" s="57"/>
      <c r="I62" s="57"/>
      <c r="J62" s="57"/>
      <c r="K62" s="57"/>
    </row>
    <row r="63" spans="1:16" ht="31.15" customHeight="1" x14ac:dyDescent="0.2">
      <c r="A63" s="25"/>
      <c r="B63" s="26" t="s">
        <v>64</v>
      </c>
      <c r="C63" s="26" t="s">
        <v>65</v>
      </c>
      <c r="D63" s="51" t="s">
        <v>66</v>
      </c>
      <c r="E63" s="51"/>
      <c r="F63" s="56">
        <v>1</v>
      </c>
      <c r="G63" s="56"/>
      <c r="H63" s="57"/>
      <c r="I63" s="57"/>
      <c r="J63" s="56">
        <f>F63+H63</f>
        <v>1</v>
      </c>
      <c r="K63" s="56"/>
    </row>
    <row r="64" spans="1:16" ht="26.45" customHeight="1" x14ac:dyDescent="0.2">
      <c r="A64" s="25"/>
      <c r="B64" s="26" t="s">
        <v>67</v>
      </c>
      <c r="C64" s="26" t="s">
        <v>65</v>
      </c>
      <c r="D64" s="51" t="s">
        <v>66</v>
      </c>
      <c r="E64" s="51"/>
      <c r="F64" s="76">
        <v>11</v>
      </c>
      <c r="G64" s="76"/>
      <c r="H64" s="92"/>
      <c r="I64" s="92"/>
      <c r="J64" s="76">
        <f t="shared" ref="J64:J78" si="4">F64+H64</f>
        <v>11</v>
      </c>
      <c r="K64" s="76"/>
      <c r="L64" s="90"/>
      <c r="M64" s="91"/>
      <c r="N64" s="91"/>
      <c r="O64" s="91"/>
      <c r="P64" s="91"/>
    </row>
    <row r="65" spans="1:11" s="30" customFormat="1" ht="49.7" customHeight="1" x14ac:dyDescent="0.2">
      <c r="A65" s="27"/>
      <c r="B65" s="28" t="s">
        <v>68</v>
      </c>
      <c r="C65" s="29" t="s">
        <v>65</v>
      </c>
      <c r="D65" s="86" t="s">
        <v>69</v>
      </c>
      <c r="E65" s="87"/>
      <c r="F65" s="88">
        <v>105.44</v>
      </c>
      <c r="G65" s="89"/>
      <c r="H65" s="88"/>
      <c r="I65" s="89"/>
      <c r="J65" s="88">
        <f t="shared" si="4"/>
        <v>105.44</v>
      </c>
      <c r="K65" s="89"/>
    </row>
    <row r="66" spans="1:11" s="30" customFormat="1" ht="27" customHeight="1" x14ac:dyDescent="0.2">
      <c r="A66" s="27"/>
      <c r="B66" s="28" t="s">
        <v>70</v>
      </c>
      <c r="C66" s="29" t="s">
        <v>65</v>
      </c>
      <c r="D66" s="86" t="s">
        <v>69</v>
      </c>
      <c r="E66" s="87"/>
      <c r="F66" s="88">
        <v>41.94</v>
      </c>
      <c r="G66" s="89"/>
      <c r="H66" s="88"/>
      <c r="I66" s="89"/>
      <c r="J66" s="88">
        <f t="shared" si="4"/>
        <v>41.94</v>
      </c>
      <c r="K66" s="89"/>
    </row>
    <row r="67" spans="1:11" s="30" customFormat="1" ht="21.2" customHeight="1" x14ac:dyDescent="0.2">
      <c r="A67" s="27"/>
      <c r="B67" s="29" t="s">
        <v>71</v>
      </c>
      <c r="C67" s="29" t="s">
        <v>65</v>
      </c>
      <c r="D67" s="86" t="s">
        <v>69</v>
      </c>
      <c r="E67" s="87"/>
      <c r="F67" s="88">
        <v>16</v>
      </c>
      <c r="G67" s="89"/>
      <c r="H67" s="88"/>
      <c r="I67" s="89"/>
      <c r="J67" s="88">
        <f t="shared" si="4"/>
        <v>16</v>
      </c>
      <c r="K67" s="89"/>
    </row>
    <row r="68" spans="1:11" s="30" customFormat="1" ht="21.2" customHeight="1" x14ac:dyDescent="0.2">
      <c r="A68" s="27"/>
      <c r="B68" s="28" t="s">
        <v>72</v>
      </c>
      <c r="C68" s="29" t="s">
        <v>65</v>
      </c>
      <c r="D68" s="84" t="s">
        <v>69</v>
      </c>
      <c r="E68" s="84"/>
      <c r="F68" s="85">
        <v>12</v>
      </c>
      <c r="G68" s="85"/>
      <c r="H68" s="85"/>
      <c r="I68" s="85"/>
      <c r="J68" s="85">
        <f t="shared" si="4"/>
        <v>12</v>
      </c>
      <c r="K68" s="85"/>
    </row>
    <row r="69" spans="1:11" s="30" customFormat="1" ht="21.2" customHeight="1" x14ac:dyDescent="0.2">
      <c r="A69" s="27"/>
      <c r="B69" s="28" t="s">
        <v>73</v>
      </c>
      <c r="C69" s="29" t="s">
        <v>65</v>
      </c>
      <c r="D69" s="84" t="s">
        <v>69</v>
      </c>
      <c r="E69" s="84"/>
      <c r="F69" s="85">
        <v>35.5</v>
      </c>
      <c r="G69" s="85"/>
      <c r="H69" s="85"/>
      <c r="I69" s="85"/>
      <c r="J69" s="85">
        <f t="shared" si="4"/>
        <v>35.5</v>
      </c>
      <c r="K69" s="85"/>
    </row>
    <row r="70" spans="1:11" ht="25.15" customHeight="1" x14ac:dyDescent="0.2">
      <c r="A70" s="25">
        <v>2</v>
      </c>
      <c r="B70" s="23" t="s">
        <v>74</v>
      </c>
      <c r="C70" s="26"/>
      <c r="D70" s="51"/>
      <c r="E70" s="51"/>
      <c r="F70" s="56"/>
      <c r="G70" s="56"/>
      <c r="H70" s="57"/>
      <c r="I70" s="57"/>
      <c r="J70" s="68"/>
      <c r="K70" s="69"/>
    </row>
    <row r="71" spans="1:11" ht="36.75" customHeight="1" x14ac:dyDescent="0.2">
      <c r="A71" s="25"/>
      <c r="B71" s="26" t="s">
        <v>75</v>
      </c>
      <c r="C71" s="26" t="s">
        <v>76</v>
      </c>
      <c r="D71" s="51" t="s">
        <v>66</v>
      </c>
      <c r="E71" s="51"/>
      <c r="F71" s="76">
        <v>229</v>
      </c>
      <c r="G71" s="76"/>
      <c r="H71" s="77"/>
      <c r="I71" s="77"/>
      <c r="J71" s="78">
        <f t="shared" ref="J71" si="5">F71+H71</f>
        <v>229</v>
      </c>
      <c r="K71" s="79"/>
    </row>
    <row r="72" spans="1:11" ht="36.75" customHeight="1" x14ac:dyDescent="0.2">
      <c r="A72" s="25"/>
      <c r="B72" s="26" t="s">
        <v>77</v>
      </c>
      <c r="C72" s="26" t="s">
        <v>65</v>
      </c>
      <c r="D72" s="72" t="s">
        <v>78</v>
      </c>
      <c r="E72" s="73"/>
      <c r="F72" s="80">
        <f>175+36</f>
        <v>211</v>
      </c>
      <c r="G72" s="81"/>
      <c r="H72" s="82"/>
      <c r="I72" s="83"/>
      <c r="J72" s="80">
        <f>F72+H72</f>
        <v>211</v>
      </c>
      <c r="K72" s="81"/>
    </row>
    <row r="73" spans="1:11" ht="36.75" customHeight="1" x14ac:dyDescent="0.2">
      <c r="A73" s="25"/>
      <c r="B73" s="26" t="s">
        <v>79</v>
      </c>
      <c r="C73" s="26" t="s">
        <v>80</v>
      </c>
      <c r="D73" s="72" t="s">
        <v>78</v>
      </c>
      <c r="E73" s="73"/>
      <c r="F73" s="74">
        <v>165</v>
      </c>
      <c r="G73" s="75"/>
      <c r="H73" s="74"/>
      <c r="I73" s="75"/>
      <c r="J73" s="74">
        <f>F73+H73</f>
        <v>165</v>
      </c>
      <c r="K73" s="75"/>
    </row>
    <row r="74" spans="1:11" ht="36.75" customHeight="1" x14ac:dyDescent="0.2">
      <c r="A74" s="25"/>
      <c r="B74" s="28" t="s">
        <v>81</v>
      </c>
      <c r="C74" s="26" t="s">
        <v>76</v>
      </c>
      <c r="D74" s="51" t="s">
        <v>78</v>
      </c>
      <c r="E74" s="51"/>
      <c r="F74" s="66">
        <f>F71/F66</f>
        <v>5.4601812112541728</v>
      </c>
      <c r="G74" s="67"/>
      <c r="H74" s="68"/>
      <c r="I74" s="69"/>
      <c r="J74" s="66">
        <f>F74+H74</f>
        <v>5.4601812112541728</v>
      </c>
      <c r="K74" s="67"/>
    </row>
    <row r="75" spans="1:11" ht="36.75" customHeight="1" x14ac:dyDescent="0.2">
      <c r="A75" s="25"/>
      <c r="B75" s="26" t="s">
        <v>82</v>
      </c>
      <c r="C75" s="26" t="s">
        <v>65</v>
      </c>
      <c r="D75" s="64" t="s">
        <v>83</v>
      </c>
      <c r="E75" s="65"/>
      <c r="F75" s="66">
        <v>2</v>
      </c>
      <c r="G75" s="67"/>
      <c r="H75" s="68"/>
      <c r="I75" s="69"/>
      <c r="J75" s="66">
        <f t="shared" ref="J75" si="6">F75+H75</f>
        <v>2</v>
      </c>
      <c r="K75" s="67"/>
    </row>
    <row r="76" spans="1:11" ht="22.9" customHeight="1" x14ac:dyDescent="0.2">
      <c r="A76" s="25">
        <v>3</v>
      </c>
      <c r="B76" s="23" t="s">
        <v>84</v>
      </c>
      <c r="C76" s="26"/>
      <c r="D76" s="51"/>
      <c r="E76" s="70"/>
      <c r="F76" s="71"/>
      <c r="G76" s="71"/>
      <c r="H76" s="56"/>
      <c r="I76" s="56"/>
      <c r="J76" s="56"/>
      <c r="K76" s="56"/>
    </row>
    <row r="77" spans="1:11" ht="29.25" customHeight="1" x14ac:dyDescent="0.2">
      <c r="A77" s="25"/>
      <c r="B77" s="26" t="s">
        <v>85</v>
      </c>
      <c r="C77" s="26" t="s">
        <v>80</v>
      </c>
      <c r="D77" s="51" t="s">
        <v>78</v>
      </c>
      <c r="E77" s="51"/>
      <c r="F77" s="58">
        <f>ROUND(D57/F71,2)</f>
        <v>89731.4</v>
      </c>
      <c r="G77" s="59"/>
      <c r="H77" s="60">
        <f>ROUND(F57/F71,2)</f>
        <v>3275.11</v>
      </c>
      <c r="I77" s="61"/>
      <c r="J77" s="58">
        <f t="shared" si="4"/>
        <v>93006.51</v>
      </c>
      <c r="K77" s="59"/>
    </row>
    <row r="78" spans="1:11" ht="27.75" customHeight="1" x14ac:dyDescent="0.2">
      <c r="A78" s="25"/>
      <c r="B78" s="26" t="s">
        <v>86</v>
      </c>
      <c r="C78" s="26" t="s">
        <v>76</v>
      </c>
      <c r="D78" s="51" t="s">
        <v>78</v>
      </c>
      <c r="E78" s="51"/>
      <c r="F78" s="62">
        <f>F71/F64</f>
        <v>20.818181818181817</v>
      </c>
      <c r="G78" s="62"/>
      <c r="H78" s="63"/>
      <c r="I78" s="63"/>
      <c r="J78" s="63">
        <f t="shared" si="4"/>
        <v>20.818181818181817</v>
      </c>
      <c r="K78" s="63"/>
    </row>
    <row r="79" spans="1:11" ht="36" customHeight="1" x14ac:dyDescent="0.2">
      <c r="A79" s="25"/>
      <c r="B79" s="31" t="s">
        <v>87</v>
      </c>
      <c r="C79" s="26" t="s">
        <v>80</v>
      </c>
      <c r="D79" s="51" t="s">
        <v>78</v>
      </c>
      <c r="E79" s="51"/>
      <c r="F79" s="54">
        <v>348463</v>
      </c>
      <c r="G79" s="55"/>
      <c r="H79" s="54"/>
      <c r="I79" s="55"/>
      <c r="J79" s="54">
        <f>F79+H79</f>
        <v>348463</v>
      </c>
      <c r="K79" s="55"/>
    </row>
    <row r="80" spans="1:11" ht="21.95" customHeight="1" x14ac:dyDescent="0.2">
      <c r="A80" s="25">
        <v>4</v>
      </c>
      <c r="B80" s="23" t="s">
        <v>88</v>
      </c>
      <c r="C80" s="26"/>
      <c r="D80" s="51"/>
      <c r="E80" s="51"/>
      <c r="F80" s="56"/>
      <c r="G80" s="56"/>
      <c r="H80" s="57"/>
      <c r="I80" s="57"/>
      <c r="J80" s="56"/>
      <c r="K80" s="56"/>
    </row>
    <row r="81" spans="1:11" ht="68.650000000000006" customHeight="1" x14ac:dyDescent="0.2">
      <c r="A81" s="32"/>
      <c r="B81" s="26" t="s">
        <v>89</v>
      </c>
      <c r="C81" s="26" t="s">
        <v>65</v>
      </c>
      <c r="D81" s="51" t="s">
        <v>78</v>
      </c>
      <c r="E81" s="51"/>
      <c r="F81" s="52">
        <v>240</v>
      </c>
      <c r="G81" s="53"/>
      <c r="H81" s="52"/>
      <c r="I81" s="53"/>
      <c r="J81" s="52">
        <f>F81</f>
        <v>240</v>
      </c>
      <c r="K81" s="53"/>
    </row>
    <row r="82" spans="1:11" ht="33.75" customHeight="1" x14ac:dyDescent="0.2">
      <c r="A82" s="24"/>
      <c r="B82" s="26" t="s">
        <v>90</v>
      </c>
      <c r="C82" s="26" t="s">
        <v>91</v>
      </c>
      <c r="D82" s="51" t="s">
        <v>78</v>
      </c>
      <c r="E82" s="51"/>
      <c r="F82" s="52">
        <v>89.9</v>
      </c>
      <c r="G82" s="53"/>
      <c r="H82" s="52"/>
      <c r="I82" s="53"/>
      <c r="J82" s="52">
        <f>F82</f>
        <v>89.9</v>
      </c>
      <c r="K82" s="53"/>
    </row>
    <row r="83" spans="1:11" s="33" customFormat="1" ht="30.2" customHeight="1" x14ac:dyDescent="0.25">
      <c r="A83" s="48" t="s">
        <v>92</v>
      </c>
      <c r="B83" s="48"/>
      <c r="C83" s="8"/>
      <c r="D83" s="8"/>
      <c r="E83" s="8"/>
      <c r="F83" s="8"/>
      <c r="G83" s="8"/>
      <c r="H83" s="8"/>
      <c r="I83" s="8"/>
      <c r="J83" s="8"/>
      <c r="K83" s="8"/>
    </row>
    <row r="84" spans="1:11" s="33" customFormat="1" ht="15.75" customHeight="1" x14ac:dyDescent="0.25">
      <c r="A84" s="34"/>
      <c r="B84" s="8"/>
      <c r="C84" s="8"/>
      <c r="D84" s="8"/>
      <c r="E84" s="35"/>
      <c r="F84" s="36"/>
      <c r="G84" s="36"/>
      <c r="H84" s="49" t="s">
        <v>93</v>
      </c>
      <c r="I84" s="49"/>
      <c r="J84" s="49"/>
      <c r="K84" s="49"/>
    </row>
    <row r="85" spans="1:11" s="33" customFormat="1" ht="45.75" customHeight="1" x14ac:dyDescent="0.25">
      <c r="A85" s="48" t="s">
        <v>94</v>
      </c>
      <c r="B85" s="48"/>
      <c r="C85" s="8"/>
      <c r="D85" s="8"/>
      <c r="E85" s="37" t="s">
        <v>95</v>
      </c>
      <c r="F85" s="38"/>
      <c r="G85" s="38"/>
      <c r="H85" s="43" t="s">
        <v>96</v>
      </c>
      <c r="I85" s="44"/>
      <c r="J85" s="44"/>
      <c r="K85" s="44"/>
    </row>
    <row r="86" spans="1:11" s="33" customFormat="1" ht="29.25" customHeight="1" x14ac:dyDescent="0.25">
      <c r="A86" s="48" t="s">
        <v>97</v>
      </c>
      <c r="B86" s="48"/>
      <c r="C86" s="8"/>
      <c r="D86" s="8"/>
      <c r="E86" s="8"/>
      <c r="F86" s="8"/>
      <c r="G86" s="8"/>
      <c r="H86" s="50"/>
      <c r="I86" s="50"/>
      <c r="J86" s="50"/>
      <c r="K86" s="50"/>
    </row>
    <row r="87" spans="1:11" s="33" customFormat="1" ht="20.25" customHeight="1" x14ac:dyDescent="0.25">
      <c r="A87" s="34"/>
      <c r="B87" s="8"/>
      <c r="C87" s="8"/>
      <c r="D87" s="8"/>
      <c r="E87" s="35"/>
      <c r="F87" s="36"/>
      <c r="G87" s="36"/>
      <c r="H87" s="42" t="s">
        <v>98</v>
      </c>
      <c r="I87" s="42"/>
      <c r="J87" s="42"/>
      <c r="K87" s="42"/>
    </row>
    <row r="88" spans="1:11" s="33" customFormat="1" ht="34.5" customHeight="1" x14ac:dyDescent="0.2">
      <c r="A88" s="34" t="s">
        <v>99</v>
      </c>
      <c r="B88" s="8"/>
      <c r="C88" s="34"/>
      <c r="D88" s="8"/>
      <c r="E88" s="37" t="s">
        <v>95</v>
      </c>
      <c r="F88" s="37"/>
      <c r="G88" s="38"/>
      <c r="H88" s="43" t="s">
        <v>96</v>
      </c>
      <c r="I88" s="44"/>
      <c r="J88" s="44"/>
      <c r="K88" s="44"/>
    </row>
    <row r="89" spans="1:11" ht="15.75" x14ac:dyDescent="0.2">
      <c r="C89" s="34"/>
      <c r="D89" s="8"/>
      <c r="E89" s="5"/>
      <c r="F89" s="5"/>
      <c r="G89" s="8"/>
      <c r="H89" s="45"/>
      <c r="I89" s="45"/>
      <c r="J89" s="45"/>
      <c r="K89" s="45"/>
    </row>
    <row r="90" spans="1:11" ht="21.75" customHeight="1" x14ac:dyDescent="0.2">
      <c r="B90" s="46" t="s">
        <v>100</v>
      </c>
      <c r="C90" s="46"/>
      <c r="D90" s="46"/>
      <c r="E90" s="5"/>
      <c r="F90" s="5"/>
      <c r="G90" s="8"/>
      <c r="H90" s="5"/>
      <c r="I90" s="5"/>
      <c r="J90" s="5"/>
      <c r="K90" s="5"/>
    </row>
    <row r="91" spans="1:11" ht="17.45" customHeight="1" x14ac:dyDescent="0.2">
      <c r="A91" s="39"/>
      <c r="B91" s="40"/>
      <c r="C91" s="41"/>
      <c r="D91" s="41"/>
    </row>
    <row r="92" spans="1:11" x14ac:dyDescent="0.2">
      <c r="A92" s="47"/>
      <c r="B92" s="47"/>
    </row>
  </sheetData>
  <mergeCells count="19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5:H35"/>
    <mergeCell ref="A37:K37"/>
    <mergeCell ref="A38:K38"/>
    <mergeCell ref="B40:H40"/>
    <mergeCell ref="B41:H41"/>
    <mergeCell ref="A43:H43"/>
    <mergeCell ref="A28:K28"/>
    <mergeCell ref="A29:K29"/>
    <mergeCell ref="A30:K30"/>
    <mergeCell ref="A31:K31"/>
    <mergeCell ref="A32:K32"/>
    <mergeCell ref="B34:H34"/>
    <mergeCell ref="B47:C47"/>
    <mergeCell ref="D47:E47"/>
    <mergeCell ref="F47:G47"/>
    <mergeCell ref="H47:I47"/>
    <mergeCell ref="B48:C48"/>
    <mergeCell ref="D48:E48"/>
    <mergeCell ref="F48:G48"/>
    <mergeCell ref="H48:I48"/>
    <mergeCell ref="A44:I44"/>
    <mergeCell ref="B45:C45"/>
    <mergeCell ref="D45:E45"/>
    <mergeCell ref="F45:G45"/>
    <mergeCell ref="H45:I45"/>
    <mergeCell ref="B46:C46"/>
    <mergeCell ref="D46:E46"/>
    <mergeCell ref="F46:G46"/>
    <mergeCell ref="H46:I46"/>
    <mergeCell ref="A52:H52"/>
    <mergeCell ref="A53:I53"/>
    <mergeCell ref="A54:C54"/>
    <mergeCell ref="D54:E54"/>
    <mergeCell ref="F54:G54"/>
    <mergeCell ref="H54:I54"/>
    <mergeCell ref="B49:C49"/>
    <mergeCell ref="D49:E49"/>
    <mergeCell ref="F49:G49"/>
    <mergeCell ref="H49:I49"/>
    <mergeCell ref="A50:C50"/>
    <mergeCell ref="D50:E50"/>
    <mergeCell ref="F50:G50"/>
    <mergeCell ref="H50:I50"/>
    <mergeCell ref="A57:C57"/>
    <mergeCell ref="D57:E57"/>
    <mergeCell ref="F57:G57"/>
    <mergeCell ref="H57:I57"/>
    <mergeCell ref="A59:H59"/>
    <mergeCell ref="D60:E60"/>
    <mergeCell ref="F60:G60"/>
    <mergeCell ref="H60:I60"/>
    <mergeCell ref="A55:C55"/>
    <mergeCell ref="D55:E55"/>
    <mergeCell ref="F55:G55"/>
    <mergeCell ref="H55:I55"/>
    <mergeCell ref="A56:C56"/>
    <mergeCell ref="D56:E56"/>
    <mergeCell ref="F56:G56"/>
    <mergeCell ref="H56:I56"/>
    <mergeCell ref="D63:E63"/>
    <mergeCell ref="F63:G63"/>
    <mergeCell ref="H63:I63"/>
    <mergeCell ref="J63:K63"/>
    <mergeCell ref="D64:E64"/>
    <mergeCell ref="F64:G64"/>
    <mergeCell ref="H64:I64"/>
    <mergeCell ref="J64:K64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L64:P64"/>
    <mergeCell ref="D65:E65"/>
    <mergeCell ref="F65:G65"/>
    <mergeCell ref="H65:I65"/>
    <mergeCell ref="J65:K65"/>
    <mergeCell ref="D66:E66"/>
    <mergeCell ref="F66:G66"/>
    <mergeCell ref="H66:I66"/>
    <mergeCell ref="J66:K66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H87:K87"/>
    <mergeCell ref="H88:K88"/>
    <mergeCell ref="H89:K89"/>
    <mergeCell ref="B90:D90"/>
    <mergeCell ref="A92:B92"/>
    <mergeCell ref="A83:B83"/>
    <mergeCell ref="H84:K84"/>
    <mergeCell ref="A85:B85"/>
    <mergeCell ref="H85:K85"/>
    <mergeCell ref="A86:B86"/>
    <mergeCell ref="H86:K86"/>
  </mergeCells>
  <pageMargins left="0.23622047244094491" right="0.23622047244094491" top="0.15748031496062992" bottom="0.55118110236220474" header="0.31496062992125984" footer="0.31496062992125984"/>
  <pageSetup paperSize="9" scale="51" fitToHeight="3" orientation="landscape" r:id="rId1"/>
  <rowBreaks count="1" manualBreakCount="1">
    <brk id="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2024-06-28T07:38:39Z</dcterms:created>
  <dcterms:modified xsi:type="dcterms:W3CDTF">2024-06-28T08:55:22Z</dcterms:modified>
</cp:coreProperties>
</file>