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пень\0207\Паспорт освіта\"/>
    </mc:Choice>
  </mc:AlternateContent>
  <bookViews>
    <workbookView xWindow="435" yWindow="105" windowWidth="25245" windowHeight="10650"/>
  </bookViews>
  <sheets>
    <sheet name="0617321 " sheetId="1" r:id="rId1"/>
  </sheets>
  <definedNames>
    <definedName name="_xlnm.Print_Area" localSheetId="0">'0617321 '!$A$1:$K$105</definedName>
  </definedNames>
  <calcPr calcId="152511"/>
</workbook>
</file>

<file path=xl/calcChain.xml><?xml version="1.0" encoding="utf-8"?>
<calcChain xmlns="http://schemas.openxmlformats.org/spreadsheetml/2006/main">
  <c r="J97" i="1" l="1"/>
  <c r="H95" i="1"/>
  <c r="J95" i="1" s="1"/>
  <c r="J93" i="1"/>
  <c r="J92" i="1"/>
  <c r="J91" i="1"/>
  <c r="J89" i="1"/>
  <c r="J88" i="1"/>
  <c r="J85" i="1"/>
  <c r="H83" i="1"/>
  <c r="J83" i="1" s="1"/>
  <c r="J81" i="1"/>
  <c r="J80" i="1"/>
  <c r="J79" i="1"/>
  <c r="J77" i="1"/>
  <c r="J76" i="1"/>
  <c r="J73" i="1"/>
  <c r="H71" i="1"/>
  <c r="J71" i="1" s="1"/>
  <c r="J69" i="1"/>
  <c r="J68" i="1"/>
  <c r="J67" i="1"/>
  <c r="J65" i="1"/>
  <c r="J64" i="1"/>
  <c r="J61" i="1"/>
  <c r="H59" i="1"/>
  <c r="J59" i="1" s="1"/>
  <c r="J57" i="1"/>
  <c r="J56" i="1"/>
  <c r="J55" i="1"/>
  <c r="J53" i="1"/>
  <c r="J52" i="1"/>
  <c r="D45" i="1"/>
  <c r="D38" i="1"/>
  <c r="F37" i="1"/>
  <c r="F38" i="1" s="1"/>
  <c r="H37" i="1" l="1"/>
  <c r="H38" i="1" s="1"/>
  <c r="F44" i="1"/>
  <c r="F45" i="1" s="1"/>
  <c r="H44" i="1"/>
  <c r="H45" i="1" s="1"/>
</calcChain>
</file>

<file path=xl/sharedStrings.xml><?xml version="1.0" encoding="utf-8"?>
<sst xmlns="http://schemas.openxmlformats.org/spreadsheetml/2006/main" count="181" uniqueCount="92">
  <si>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</si>
  <si>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</si>
  <si>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</si>
  <si>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</si>
  <si>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</si>
  <si>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</si>
  <si>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</si>
  <si>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</si>
  <si>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</si>
  <si>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</si>
  <si>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</si>
  <si>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</si>
  <si>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</si>
  <si>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30 860 227,26 гривень, у тому числі загального фонду — 0,00 гривень та спеціального фонду —  30 860 227,26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</si>
  <si>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</si>
  <si>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</si>
  <si>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</si>
  <si>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</si>
  <si>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</si>
  <si>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</si>
  <si>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</si>
  <si>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</si>
  <si>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</si>
  <si>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</si>
  <si>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</si>
  <si>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</si>
  <si>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</si>
  <si>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</si>
  <si>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</si>
  <si>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</si>
  <si>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</si>
  <si>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</si>
  <si>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</si>
  <si>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</si>
  <si>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</si>
  <si>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</si>
  <si>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</si>
  <si>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</si>
  <si>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</si>
  <si>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</si>
  <si>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</si>
  <si>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</si>
  <si>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</si>
  <si>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</si>
  <si>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</si>
  <si>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</si>
  <si>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</si>
  <si>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</si>
  <si>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</si>
  <si>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</si>
  <si>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</si>
  <si>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</si>
  <si>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</si>
  <si>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закладу дошкільної освіти № 15 "Червона шапочка"</t>
  </si>
  <si>
    <t>затрат</t>
  </si>
  <si>
    <t xml:space="preserve">Вартість об’єкта </t>
  </si>
  <si>
    <t>грн</t>
  </si>
  <si>
    <t>Договірні зобов’язання</t>
  </si>
  <si>
    <t xml:space="preserve">Обсяг видатків </t>
  </si>
  <si>
    <t>Рішення сесії Хмельницької міської ради від 21.12.2023 року № 15; рішення сесії Хмельницької міської ради від 13.03.2024 року № 13</t>
  </si>
  <si>
    <t>продукту</t>
  </si>
  <si>
    <t>Кількість об’єктів</t>
  </si>
  <si>
    <t>од.</t>
  </si>
  <si>
    <t xml:space="preserve">Загальна площа споруди цивільного захисту </t>
  </si>
  <si>
    <t>кв.м</t>
  </si>
  <si>
    <t>Розрахунок</t>
  </si>
  <si>
    <t xml:space="preserve">Місткість споруди цивільного захисту </t>
  </si>
  <si>
    <t>осіб</t>
  </si>
  <si>
    <t>ефективності</t>
  </si>
  <si>
    <t xml:space="preserve">Середні витрати на 1 кв.м </t>
  </si>
  <si>
    <t>якості</t>
  </si>
  <si>
    <t xml:space="preserve">Відсоток забезпеченості фінансовим ресурсом на будівництво </t>
  </si>
  <si>
    <t>%</t>
  </si>
  <si>
    <t>Нове будівництво споруди цивільного захисту для закладу дошкільної освіти № 18 "Зірочка"</t>
  </si>
  <si>
    <t>Вартість об’єкта по закладу дошкільної освіти № 18 "Зірочка"</t>
  </si>
  <si>
    <t>Нове будівництво споруди цивільного захисту для спеціалізованої загальноосвітньої школи І-ІІІ ступенів № 19 І-ІІІ ступенів імені академіка Михайла Павловського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</si>
  <si>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</t>
  </si>
  <si>
    <t>Загальна площа споруди цивільного захисту</t>
  </si>
  <si>
    <t>Нове будівництво споруди цивільного захисту для Шаровечківської загальноосвітній школі І-ІІІ ступенів</t>
  </si>
  <si>
    <t>Місткість споруди цивільного захисту</t>
  </si>
  <si>
    <t>Відсоток забезпеченості фінансовим ресурсом на будівництво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</si>
  <si>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</si>
  <si>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</si>
  <si>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</si>
  <si>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</si>
  <si>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</si>
  <si>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</si>
  <si>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</si>
  <si>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</si>
  <si>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</si>
  <si>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126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</si>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</sst>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6" fillId="0" borderId="0"/>
    <xf numFmtId="0" fontId="2" fillId="0" borderId="0"/>
    <xf numFmtId="0" fontId="30" fillId="0" borderId="0"/>
    <xf numFmtId="0" fontId="26" fillId="0" borderId="0"/>
    <xf numFmtId="0" fontId="32" fillId="0" borderId="0"/>
    <xf numFmtId="0" fontId="33" fillId="0" borderId="0"/>
    <xf numFmtId="0" fontId="1" fillId="0" borderId="0"/>
    <xf numFmtId="0" fontId="24" fillId="16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2" fontId="3" fillId="0" borderId="7" xfId="1" applyNumberFormat="1" applyFont="1" applyFill="1" applyBorder="1" applyAlignment="1">
      <alignment horizontal="center" vertical="center" wrapText="1" shrinkToFit="1"/>
    </xf>
    <xf numFmtId="2" fontId="3" fillId="0" borderId="9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2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 shrinkToFit="1"/>
    </xf>
    <xf numFmtId="164" fontId="3" fillId="0" borderId="9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5"/>
  <sheetViews>
    <sheetView tabSelected="1" view="pageBreakPreview" zoomScale="80" zoomScaleNormal="70" zoomScaleSheetLayoutView="80" workbookViewId="0">
      <selection activeCell="S101" sqref="S10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34" t="s">
        <v>0</v>
      </c>
      <c r="H1" s="135"/>
      <c r="I1" s="135"/>
      <c r="J1" s="135"/>
      <c r="K1" s="135"/>
    </row>
    <row r="2" spans="1:13" ht="132.75" customHeight="1" x14ac:dyDescent="0.2">
      <c r="B2" s="2"/>
      <c r="C2" s="2"/>
      <c r="D2" s="2"/>
      <c r="E2" s="2"/>
      <c r="F2" s="2"/>
      <c r="G2" s="134" t="s">
        <v>90</v>
      </c>
      <c r="H2" s="134"/>
      <c r="I2" s="134"/>
      <c r="J2" s="134"/>
      <c r="K2" s="134"/>
    </row>
    <row r="3" spans="1:13" ht="37.5" customHeight="1" x14ac:dyDescent="0.2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3" ht="114.2" customHeight="1" x14ac:dyDescent="0.2">
      <c r="A4" s="3" t="s">
        <v>2</v>
      </c>
      <c r="B4" s="132" t="s">
        <v>3</v>
      </c>
      <c r="C4" s="137"/>
      <c r="D4" s="137"/>
      <c r="E4" s="137"/>
      <c r="F4" s="137"/>
      <c r="G4" s="132" t="s">
        <v>4</v>
      </c>
      <c r="H4" s="132"/>
      <c r="I4" s="132"/>
      <c r="J4" s="132"/>
      <c r="K4" s="132"/>
    </row>
    <row r="5" spans="1:13" ht="125.45" customHeight="1" x14ac:dyDescent="0.2">
      <c r="A5" s="4" t="s">
        <v>5</v>
      </c>
      <c r="B5" s="132" t="s">
        <v>6</v>
      </c>
      <c r="C5" s="137"/>
      <c r="D5" s="137"/>
      <c r="E5" s="137"/>
      <c r="F5" s="137"/>
      <c r="G5" s="132" t="s">
        <v>7</v>
      </c>
      <c r="H5" s="137"/>
      <c r="I5" s="137"/>
      <c r="J5" s="137"/>
      <c r="K5" s="137"/>
    </row>
    <row r="6" spans="1:13" ht="133.15" customHeight="1" x14ac:dyDescent="0.2">
      <c r="A6" s="4" t="s">
        <v>8</v>
      </c>
      <c r="B6" s="132" t="s">
        <v>9</v>
      </c>
      <c r="C6" s="132"/>
      <c r="D6" s="5" t="s">
        <v>10</v>
      </c>
      <c r="E6" s="133" t="s">
        <v>11</v>
      </c>
      <c r="F6" s="133"/>
      <c r="G6" s="132" t="s">
        <v>12</v>
      </c>
      <c r="H6" s="132"/>
      <c r="I6" s="132"/>
      <c r="J6" s="132"/>
      <c r="K6" s="132"/>
    </row>
    <row r="7" spans="1:13" ht="21.2" customHeight="1" x14ac:dyDescent="0.2">
      <c r="A7" s="117" t="s">
        <v>13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3" ht="21.2" customHeight="1" x14ac:dyDescent="0.2">
      <c r="A8" s="117" t="s">
        <v>14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M8" s="6"/>
    </row>
    <row r="9" spans="1:13" s="7" customFormat="1" ht="21.75" customHeight="1" x14ac:dyDescent="0.2">
      <c r="A9" s="128" t="s">
        <v>15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M9" s="8"/>
    </row>
    <row r="10" spans="1:13" s="7" customFormat="1" ht="22.7" customHeight="1" x14ac:dyDescent="0.2">
      <c r="A10" s="128" t="s">
        <v>16</v>
      </c>
      <c r="B10" s="128"/>
      <c r="C10" s="128"/>
      <c r="D10" s="128"/>
      <c r="E10" s="128"/>
      <c r="F10" s="128"/>
      <c r="G10" s="128"/>
      <c r="H10" s="128"/>
      <c r="I10" s="128"/>
      <c r="J10" s="9"/>
      <c r="K10" s="9"/>
      <c r="M10" s="8"/>
    </row>
    <row r="11" spans="1:13" s="7" customFormat="1" ht="19.149999999999999" customHeight="1" x14ac:dyDescent="0.2">
      <c r="A11" s="128" t="s">
        <v>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M11" s="8"/>
    </row>
    <row r="12" spans="1:13" s="7" customFormat="1" ht="20.45" customHeight="1" x14ac:dyDescent="0.2">
      <c r="A12" s="128" t="s">
        <v>18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M12" s="8"/>
    </row>
    <row r="13" spans="1:13" s="7" customFormat="1" ht="39.200000000000003" customHeight="1" x14ac:dyDescent="0.2">
      <c r="A13" s="130" t="s">
        <v>19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M13" s="8"/>
    </row>
    <row r="14" spans="1:13" s="7" customFormat="1" ht="25.5" customHeight="1" x14ac:dyDescent="0.2">
      <c r="A14" s="128" t="s">
        <v>20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M14" s="8"/>
    </row>
    <row r="15" spans="1:13" s="7" customFormat="1" ht="40.700000000000003" customHeight="1" x14ac:dyDescent="0.2">
      <c r="A15" s="128" t="s">
        <v>21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0"/>
      <c r="M15" s="8"/>
    </row>
    <row r="16" spans="1:13" s="7" customFormat="1" ht="40.700000000000003" customHeight="1" x14ac:dyDescent="0.2">
      <c r="A16" s="128" t="s">
        <v>22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0"/>
      <c r="M16" s="8"/>
    </row>
    <row r="17" spans="1:13" s="7" customFormat="1" ht="27.75" customHeight="1" x14ac:dyDescent="0.2">
      <c r="A17" s="128" t="s">
        <v>23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M17" s="8"/>
    </row>
    <row r="18" spans="1:13" s="7" customFormat="1" ht="55.15" customHeight="1" x14ac:dyDescent="0.2">
      <c r="A18" s="128" t="s">
        <v>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M18" s="8"/>
    </row>
    <row r="19" spans="1:13" s="7" customFormat="1" ht="19.149999999999999" customHeight="1" x14ac:dyDescent="0.2">
      <c r="A19" s="128" t="s">
        <v>25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M19" s="8"/>
    </row>
    <row r="20" spans="1:13" s="7" customFormat="1" ht="20.45" customHeight="1" x14ac:dyDescent="0.2">
      <c r="A20" s="128" t="s">
        <v>26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M20" s="8"/>
    </row>
    <row r="21" spans="1:13" s="7" customFormat="1" ht="20.45" customHeight="1" x14ac:dyDescent="0.2">
      <c r="A21" s="122" t="s">
        <v>27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M21" s="8"/>
    </row>
    <row r="22" spans="1:13" s="7" customFormat="1" ht="20.45" customHeight="1" x14ac:dyDescent="0.2">
      <c r="A22" s="122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M22" s="8"/>
    </row>
    <row r="23" spans="1:13" ht="23.25" customHeight="1" x14ac:dyDescent="0.2">
      <c r="A23" s="117" t="s">
        <v>29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3" ht="9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ht="17.649999999999999" customHeight="1" x14ac:dyDescent="0.2">
      <c r="A25" s="11" t="s">
        <v>30</v>
      </c>
      <c r="B25" s="123" t="s">
        <v>31</v>
      </c>
      <c r="C25" s="124"/>
      <c r="D25" s="124"/>
      <c r="E25" s="124"/>
      <c r="F25" s="124"/>
      <c r="G25" s="124"/>
      <c r="H25" s="125"/>
      <c r="I25" s="10"/>
      <c r="J25" s="10"/>
      <c r="K25" s="10"/>
    </row>
    <row r="26" spans="1:13" ht="30.2" customHeight="1" x14ac:dyDescent="0.2">
      <c r="A26" s="12">
        <v>1</v>
      </c>
      <c r="B26" s="126" t="s">
        <v>32</v>
      </c>
      <c r="C26" s="126"/>
      <c r="D26" s="126"/>
      <c r="E26" s="126"/>
      <c r="F26" s="126"/>
      <c r="G26" s="126"/>
      <c r="H26" s="126"/>
      <c r="I26" s="10"/>
      <c r="J26" s="10"/>
      <c r="K26" s="10"/>
    </row>
    <row r="27" spans="1:13" ht="28.5" customHeight="1" x14ac:dyDescent="0.2">
      <c r="A27" s="12">
        <v>2</v>
      </c>
      <c r="B27" s="126" t="s">
        <v>33</v>
      </c>
      <c r="C27" s="126"/>
      <c r="D27" s="126"/>
      <c r="E27" s="126"/>
      <c r="F27" s="126"/>
      <c r="G27" s="126"/>
      <c r="H27" s="126"/>
      <c r="I27" s="10"/>
      <c r="J27" s="10"/>
      <c r="K27" s="10"/>
    </row>
    <row r="28" spans="1:13" ht="44.45" customHeight="1" x14ac:dyDescent="0.2">
      <c r="A28" s="127" t="s">
        <v>34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3" ht="23.25" customHeight="1" x14ac:dyDescent="0.2">
      <c r="A29" s="117" t="s">
        <v>35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3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23.25" customHeight="1" x14ac:dyDescent="0.2">
      <c r="A31" s="13" t="s">
        <v>30</v>
      </c>
      <c r="B31" s="103" t="s">
        <v>36</v>
      </c>
      <c r="C31" s="113"/>
      <c r="D31" s="113"/>
      <c r="E31" s="113"/>
      <c r="F31" s="113"/>
      <c r="G31" s="113"/>
      <c r="H31" s="104"/>
      <c r="I31" s="10"/>
      <c r="J31" s="10"/>
      <c r="K31" s="10"/>
    </row>
    <row r="32" spans="1:13" ht="62.45" customHeight="1" x14ac:dyDescent="0.2">
      <c r="A32" s="14">
        <v>1</v>
      </c>
      <c r="B32" s="119" t="s">
        <v>37</v>
      </c>
      <c r="C32" s="120"/>
      <c r="D32" s="120"/>
      <c r="E32" s="120"/>
      <c r="F32" s="120"/>
      <c r="G32" s="120"/>
      <c r="H32" s="121"/>
      <c r="I32" s="10"/>
      <c r="J32" s="10"/>
      <c r="K32" s="10"/>
    </row>
    <row r="33" spans="1:11" ht="24.75" customHeight="1" x14ac:dyDescent="0.2">
      <c r="A33" s="117" t="s">
        <v>38</v>
      </c>
      <c r="B33" s="117"/>
      <c r="C33" s="117"/>
      <c r="D33" s="117"/>
      <c r="E33" s="117"/>
      <c r="F33" s="117"/>
      <c r="G33" s="117"/>
      <c r="H33" s="117"/>
      <c r="I33" s="10"/>
      <c r="J33" s="10"/>
      <c r="K33" s="10"/>
    </row>
    <row r="34" spans="1:11" ht="15.75" x14ac:dyDescent="0.2">
      <c r="A34" s="118" t="s">
        <v>39</v>
      </c>
      <c r="B34" s="118"/>
      <c r="C34" s="118"/>
      <c r="D34" s="118"/>
      <c r="E34" s="118"/>
      <c r="F34" s="118"/>
      <c r="G34" s="118"/>
      <c r="H34" s="118"/>
      <c r="I34" s="118"/>
      <c r="J34" s="4"/>
      <c r="K34" s="4"/>
    </row>
    <row r="35" spans="1:11" s="18" customFormat="1" ht="31.7" customHeight="1" x14ac:dyDescent="0.2">
      <c r="A35" s="15" t="s">
        <v>30</v>
      </c>
      <c r="B35" s="103" t="s">
        <v>40</v>
      </c>
      <c r="C35" s="104"/>
      <c r="D35" s="103" t="s">
        <v>41</v>
      </c>
      <c r="E35" s="104"/>
      <c r="F35" s="103" t="s">
        <v>42</v>
      </c>
      <c r="G35" s="104"/>
      <c r="H35" s="103" t="s">
        <v>43</v>
      </c>
      <c r="I35" s="104"/>
      <c r="J35" s="16"/>
      <c r="K35" s="17"/>
    </row>
    <row r="36" spans="1:11" ht="15.75" x14ac:dyDescent="0.2">
      <c r="A36" s="19">
        <v>1</v>
      </c>
      <c r="B36" s="93">
        <v>2</v>
      </c>
      <c r="C36" s="95"/>
      <c r="D36" s="93">
        <v>3</v>
      </c>
      <c r="E36" s="95"/>
      <c r="F36" s="93">
        <v>4</v>
      </c>
      <c r="G36" s="95"/>
      <c r="H36" s="93">
        <v>6</v>
      </c>
      <c r="I36" s="95"/>
      <c r="J36" s="20"/>
      <c r="K36" s="10"/>
    </row>
    <row r="37" spans="1:11" ht="55.5" customHeight="1" x14ac:dyDescent="0.2">
      <c r="A37" s="21">
        <v>1</v>
      </c>
      <c r="B37" s="59" t="s">
        <v>44</v>
      </c>
      <c r="C37" s="60"/>
      <c r="D37" s="108">
        <v>0</v>
      </c>
      <c r="E37" s="109"/>
      <c r="F37" s="108">
        <f>11000000+20260227.26-400000</f>
        <v>30860227.260000002</v>
      </c>
      <c r="G37" s="109"/>
      <c r="H37" s="108">
        <f>D37+F37</f>
        <v>30860227.260000002</v>
      </c>
      <c r="I37" s="109"/>
      <c r="J37" s="22"/>
      <c r="K37" s="10"/>
    </row>
    <row r="38" spans="1:11" ht="20.45" customHeight="1" x14ac:dyDescent="0.2">
      <c r="A38" s="114" t="s">
        <v>45</v>
      </c>
      <c r="B38" s="115"/>
      <c r="C38" s="116"/>
      <c r="D38" s="108">
        <f>D37</f>
        <v>0</v>
      </c>
      <c r="E38" s="109"/>
      <c r="F38" s="108">
        <f t="shared" ref="F38" si="0">F37</f>
        <v>30860227.260000002</v>
      </c>
      <c r="G38" s="109"/>
      <c r="H38" s="108">
        <f t="shared" ref="H38" si="1">H37</f>
        <v>30860227.260000002</v>
      </c>
      <c r="I38" s="109"/>
      <c r="J38" s="10"/>
      <c r="K38" s="10"/>
    </row>
    <row r="39" spans="1:11" ht="3.75" customHeight="1" x14ac:dyDescent="0.2">
      <c r="A39" s="10"/>
      <c r="B39" s="3"/>
      <c r="C39" s="10"/>
      <c r="D39" s="23"/>
      <c r="E39" s="23"/>
      <c r="F39" s="23"/>
      <c r="G39" s="23"/>
      <c r="H39" s="23"/>
      <c r="I39" s="23"/>
      <c r="J39" s="10"/>
      <c r="K39" s="10"/>
    </row>
    <row r="40" spans="1:11" ht="15.75" customHeight="1" x14ac:dyDescent="0.2">
      <c r="A40" s="117" t="s">
        <v>46</v>
      </c>
      <c r="B40" s="117"/>
      <c r="C40" s="117"/>
      <c r="D40" s="117"/>
      <c r="E40" s="117"/>
      <c r="F40" s="117"/>
      <c r="G40" s="117"/>
      <c r="H40" s="117"/>
      <c r="I40" s="10"/>
      <c r="J40" s="10"/>
      <c r="K40" s="10"/>
    </row>
    <row r="41" spans="1:11" ht="16.5" customHeight="1" x14ac:dyDescent="0.2">
      <c r="A41" s="118" t="s">
        <v>39</v>
      </c>
      <c r="B41" s="118"/>
      <c r="C41" s="118"/>
      <c r="D41" s="118"/>
      <c r="E41" s="118"/>
      <c r="F41" s="118"/>
      <c r="G41" s="118"/>
      <c r="H41" s="118"/>
      <c r="I41" s="118"/>
      <c r="J41" s="4"/>
      <c r="K41" s="4"/>
    </row>
    <row r="42" spans="1:11" ht="26.45" customHeight="1" x14ac:dyDescent="0.2">
      <c r="A42" s="103" t="s">
        <v>47</v>
      </c>
      <c r="B42" s="113"/>
      <c r="C42" s="104"/>
      <c r="D42" s="103" t="s">
        <v>41</v>
      </c>
      <c r="E42" s="104"/>
      <c r="F42" s="103" t="s">
        <v>42</v>
      </c>
      <c r="G42" s="104"/>
      <c r="H42" s="103" t="s">
        <v>43</v>
      </c>
      <c r="I42" s="104"/>
      <c r="J42" s="10"/>
      <c r="K42" s="10"/>
    </row>
    <row r="43" spans="1:11" ht="16.5" customHeight="1" x14ac:dyDescent="0.2">
      <c r="A43" s="93">
        <v>1</v>
      </c>
      <c r="B43" s="94"/>
      <c r="C43" s="95"/>
      <c r="D43" s="93">
        <v>2</v>
      </c>
      <c r="E43" s="95"/>
      <c r="F43" s="93">
        <v>3</v>
      </c>
      <c r="G43" s="95"/>
      <c r="H43" s="93">
        <v>4</v>
      </c>
      <c r="I43" s="95"/>
      <c r="J43" s="10"/>
      <c r="K43" s="10"/>
    </row>
    <row r="44" spans="1:11" ht="96.75" customHeight="1" x14ac:dyDescent="0.2">
      <c r="A44" s="59" t="s">
        <v>48</v>
      </c>
      <c r="B44" s="107"/>
      <c r="C44" s="60"/>
      <c r="D44" s="108">
        <v>0</v>
      </c>
      <c r="E44" s="109"/>
      <c r="F44" s="108">
        <f>F37</f>
        <v>30860227.260000002</v>
      </c>
      <c r="G44" s="109"/>
      <c r="H44" s="108">
        <f>D44+F44</f>
        <v>30860227.260000002</v>
      </c>
      <c r="I44" s="109"/>
      <c r="J44" s="10"/>
      <c r="K44" s="10"/>
    </row>
    <row r="45" spans="1:11" ht="26.45" customHeight="1" x14ac:dyDescent="0.2">
      <c r="A45" s="110" t="s">
        <v>45</v>
      </c>
      <c r="B45" s="111"/>
      <c r="C45" s="112"/>
      <c r="D45" s="108">
        <f>SUM(D44)</f>
        <v>0</v>
      </c>
      <c r="E45" s="109"/>
      <c r="F45" s="108">
        <f t="shared" ref="F45" si="2">SUM(F44)</f>
        <v>30860227.260000002</v>
      </c>
      <c r="G45" s="109"/>
      <c r="H45" s="108">
        <f t="shared" ref="H45" si="3">SUM(H44)</f>
        <v>30860227.260000002</v>
      </c>
      <c r="I45" s="109"/>
      <c r="J45" s="10"/>
      <c r="K45" s="10"/>
    </row>
    <row r="46" spans="1:11" ht="5.4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5.75" x14ac:dyDescent="0.2">
      <c r="A47" s="102" t="s">
        <v>49</v>
      </c>
      <c r="B47" s="102"/>
      <c r="C47" s="102"/>
      <c r="D47" s="102"/>
      <c r="E47" s="102"/>
      <c r="F47" s="102"/>
      <c r="G47" s="102"/>
      <c r="H47" s="102"/>
      <c r="I47" s="10"/>
      <c r="J47" s="10"/>
      <c r="K47" s="10"/>
    </row>
    <row r="48" spans="1:11" ht="31.5" x14ac:dyDescent="0.2">
      <c r="A48" s="15" t="s">
        <v>30</v>
      </c>
      <c r="B48" s="15" t="s">
        <v>50</v>
      </c>
      <c r="C48" s="15" t="s">
        <v>51</v>
      </c>
      <c r="D48" s="103" t="s">
        <v>52</v>
      </c>
      <c r="E48" s="104"/>
      <c r="F48" s="103" t="s">
        <v>41</v>
      </c>
      <c r="G48" s="104"/>
      <c r="H48" s="103" t="s">
        <v>42</v>
      </c>
      <c r="I48" s="104"/>
      <c r="J48" s="105" t="s">
        <v>43</v>
      </c>
      <c r="K48" s="105"/>
    </row>
    <row r="49" spans="1:11" ht="15.75" x14ac:dyDescent="0.2">
      <c r="A49" s="19">
        <v>1</v>
      </c>
      <c r="B49" s="19">
        <v>2</v>
      </c>
      <c r="C49" s="19">
        <v>3</v>
      </c>
      <c r="D49" s="93">
        <v>4</v>
      </c>
      <c r="E49" s="95"/>
      <c r="F49" s="93">
        <v>5</v>
      </c>
      <c r="G49" s="95"/>
      <c r="H49" s="93">
        <v>6</v>
      </c>
      <c r="I49" s="95"/>
      <c r="J49" s="106">
        <v>7</v>
      </c>
      <c r="K49" s="106"/>
    </row>
    <row r="50" spans="1:11" ht="15.75" x14ac:dyDescent="0.2">
      <c r="A50" s="19"/>
      <c r="B50" s="93" t="s">
        <v>53</v>
      </c>
      <c r="C50" s="94"/>
      <c r="D50" s="94"/>
      <c r="E50" s="94"/>
      <c r="F50" s="94"/>
      <c r="G50" s="94"/>
      <c r="H50" s="94"/>
      <c r="I50" s="95"/>
      <c r="J50" s="93"/>
      <c r="K50" s="95"/>
    </row>
    <row r="51" spans="1:11" ht="17.649999999999999" customHeight="1" x14ac:dyDescent="0.2">
      <c r="A51" s="21">
        <v>1</v>
      </c>
      <c r="B51" s="24" t="s">
        <v>54</v>
      </c>
      <c r="C51" s="25"/>
      <c r="D51" s="83"/>
      <c r="E51" s="84"/>
      <c r="F51" s="83"/>
      <c r="G51" s="84"/>
      <c r="H51" s="83"/>
      <c r="I51" s="84"/>
      <c r="J51" s="96"/>
      <c r="K51" s="96"/>
    </row>
    <row r="52" spans="1:11" ht="27.95" customHeight="1" x14ac:dyDescent="0.2">
      <c r="A52" s="26"/>
      <c r="B52" s="27" t="s">
        <v>55</v>
      </c>
      <c r="C52" s="28" t="s">
        <v>56</v>
      </c>
      <c r="D52" s="73" t="s">
        <v>57</v>
      </c>
      <c r="E52" s="74"/>
      <c r="F52" s="91">
        <v>0</v>
      </c>
      <c r="G52" s="92"/>
      <c r="H52" s="91">
        <v>17922974.829999998</v>
      </c>
      <c r="I52" s="92"/>
      <c r="J52" s="91">
        <f>F52+H52</f>
        <v>17922974.829999998</v>
      </c>
      <c r="K52" s="92"/>
    </row>
    <row r="53" spans="1:11" ht="81.599999999999994" customHeight="1" x14ac:dyDescent="0.2">
      <c r="A53" s="29"/>
      <c r="B53" s="30" t="s">
        <v>58</v>
      </c>
      <c r="C53" s="31" t="s">
        <v>56</v>
      </c>
      <c r="D53" s="59" t="s">
        <v>59</v>
      </c>
      <c r="E53" s="60"/>
      <c r="F53" s="91">
        <v>0</v>
      </c>
      <c r="G53" s="92"/>
      <c r="H53" s="91">
        <v>2000000</v>
      </c>
      <c r="I53" s="92"/>
      <c r="J53" s="91">
        <f>F53+H53</f>
        <v>2000000</v>
      </c>
      <c r="K53" s="92"/>
    </row>
    <row r="54" spans="1:11" ht="19.7" customHeight="1" x14ac:dyDescent="0.2">
      <c r="A54" s="29">
        <v>2</v>
      </c>
      <c r="B54" s="24" t="s">
        <v>60</v>
      </c>
      <c r="C54" s="30"/>
      <c r="D54" s="59"/>
      <c r="E54" s="60"/>
      <c r="F54" s="63"/>
      <c r="G54" s="64"/>
      <c r="H54" s="83"/>
      <c r="I54" s="84"/>
      <c r="J54" s="85"/>
      <c r="K54" s="85"/>
    </row>
    <row r="55" spans="1:11" ht="70.7" customHeight="1" x14ac:dyDescent="0.2">
      <c r="A55" s="32"/>
      <c r="B55" s="30" t="s">
        <v>61</v>
      </c>
      <c r="C55" s="31" t="s">
        <v>62</v>
      </c>
      <c r="D55" s="59" t="s">
        <v>59</v>
      </c>
      <c r="E55" s="60"/>
      <c r="F55" s="86">
        <v>0</v>
      </c>
      <c r="G55" s="87"/>
      <c r="H55" s="88">
        <v>1</v>
      </c>
      <c r="I55" s="89"/>
      <c r="J55" s="90">
        <f t="shared" ref="J55:J57" si="4">F55+H55</f>
        <v>1</v>
      </c>
      <c r="K55" s="90"/>
    </row>
    <row r="56" spans="1:11" ht="36.75" customHeight="1" x14ac:dyDescent="0.2">
      <c r="A56" s="33"/>
      <c r="B56" s="27" t="s">
        <v>63</v>
      </c>
      <c r="C56" s="28" t="s">
        <v>64</v>
      </c>
      <c r="D56" s="73" t="s">
        <v>65</v>
      </c>
      <c r="E56" s="74"/>
      <c r="F56" s="75">
        <v>0</v>
      </c>
      <c r="G56" s="76"/>
      <c r="H56" s="77">
        <v>284.3</v>
      </c>
      <c r="I56" s="78"/>
      <c r="J56" s="79">
        <f t="shared" si="4"/>
        <v>284.3</v>
      </c>
      <c r="K56" s="79"/>
    </row>
    <row r="57" spans="1:11" ht="38.1" customHeight="1" x14ac:dyDescent="0.2">
      <c r="A57" s="33"/>
      <c r="B57" s="27" t="s">
        <v>66</v>
      </c>
      <c r="C57" s="34" t="s">
        <v>67</v>
      </c>
      <c r="D57" s="73" t="s">
        <v>65</v>
      </c>
      <c r="E57" s="74"/>
      <c r="F57" s="75">
        <v>0</v>
      </c>
      <c r="G57" s="76"/>
      <c r="H57" s="80">
        <v>188</v>
      </c>
      <c r="I57" s="81"/>
      <c r="J57" s="82">
        <f t="shared" si="4"/>
        <v>188</v>
      </c>
      <c r="K57" s="82"/>
    </row>
    <row r="58" spans="1:11" ht="20.45" customHeight="1" x14ac:dyDescent="0.2">
      <c r="A58" s="29">
        <v>3</v>
      </c>
      <c r="B58" s="24" t="s">
        <v>68</v>
      </c>
      <c r="C58" s="30"/>
      <c r="D58" s="59"/>
      <c r="E58" s="60"/>
      <c r="F58" s="61"/>
      <c r="G58" s="62"/>
      <c r="H58" s="63"/>
      <c r="I58" s="64"/>
      <c r="J58" s="65"/>
      <c r="K58" s="65"/>
    </row>
    <row r="59" spans="1:11" s="48" customFormat="1" ht="28.5" customHeight="1" x14ac:dyDescent="0.2">
      <c r="A59" s="32"/>
      <c r="B59" s="27" t="s">
        <v>69</v>
      </c>
      <c r="C59" s="30" t="s">
        <v>56</v>
      </c>
      <c r="D59" s="59" t="s">
        <v>65</v>
      </c>
      <c r="E59" s="60"/>
      <c r="F59" s="97">
        <v>0</v>
      </c>
      <c r="G59" s="98"/>
      <c r="H59" s="99">
        <f>H52/H56</f>
        <v>63042.472142103405</v>
      </c>
      <c r="I59" s="100"/>
      <c r="J59" s="101">
        <f t="shared" ref="J59" si="5">F59+H59</f>
        <v>63042.472142103405</v>
      </c>
      <c r="K59" s="101"/>
    </row>
    <row r="60" spans="1:11" ht="15.75" x14ac:dyDescent="0.2">
      <c r="A60" s="29">
        <v>4</v>
      </c>
      <c r="B60" s="24" t="s">
        <v>70</v>
      </c>
      <c r="C60" s="30"/>
      <c r="D60" s="59"/>
      <c r="E60" s="60"/>
      <c r="F60" s="61"/>
      <c r="G60" s="62"/>
      <c r="H60" s="63"/>
      <c r="I60" s="64"/>
      <c r="J60" s="65"/>
      <c r="K60" s="65"/>
    </row>
    <row r="61" spans="1:11" ht="44.85" customHeight="1" x14ac:dyDescent="0.2">
      <c r="A61" s="32"/>
      <c r="B61" s="30" t="s">
        <v>71</v>
      </c>
      <c r="C61" s="30" t="s">
        <v>72</v>
      </c>
      <c r="D61" s="59" t="s">
        <v>65</v>
      </c>
      <c r="E61" s="60"/>
      <c r="F61" s="66">
        <v>0</v>
      </c>
      <c r="G61" s="66"/>
      <c r="H61" s="67">
        <v>13.8</v>
      </c>
      <c r="I61" s="67"/>
      <c r="J61" s="66">
        <f t="shared" ref="J61" si="6">F61+H61</f>
        <v>13.8</v>
      </c>
      <c r="K61" s="66"/>
    </row>
    <row r="62" spans="1:11" ht="15.6" customHeight="1" x14ac:dyDescent="0.2">
      <c r="A62" s="19"/>
      <c r="B62" s="93" t="s">
        <v>73</v>
      </c>
      <c r="C62" s="94"/>
      <c r="D62" s="94"/>
      <c r="E62" s="94"/>
      <c r="F62" s="94"/>
      <c r="G62" s="94"/>
      <c r="H62" s="94"/>
      <c r="I62" s="95"/>
      <c r="J62" s="93"/>
      <c r="K62" s="95"/>
    </row>
    <row r="63" spans="1:11" ht="15.75" x14ac:dyDescent="0.2">
      <c r="A63" s="21">
        <v>1</v>
      </c>
      <c r="B63" s="24" t="s">
        <v>54</v>
      </c>
      <c r="C63" s="25"/>
      <c r="D63" s="83"/>
      <c r="E63" s="84"/>
      <c r="F63" s="83"/>
      <c r="G63" s="84"/>
      <c r="H63" s="83"/>
      <c r="I63" s="84"/>
      <c r="J63" s="96"/>
      <c r="K63" s="96"/>
    </row>
    <row r="64" spans="1:11" ht="46.9" customHeight="1" x14ac:dyDescent="0.2">
      <c r="A64" s="26"/>
      <c r="B64" s="27" t="s">
        <v>74</v>
      </c>
      <c r="C64" s="28" t="s">
        <v>56</v>
      </c>
      <c r="D64" s="73" t="s">
        <v>57</v>
      </c>
      <c r="E64" s="74"/>
      <c r="F64" s="91">
        <v>0</v>
      </c>
      <c r="G64" s="92"/>
      <c r="H64" s="91">
        <v>19510740.449999999</v>
      </c>
      <c r="I64" s="92"/>
      <c r="J64" s="91">
        <f>F64+H64</f>
        <v>19510740.449999999</v>
      </c>
      <c r="K64" s="92"/>
    </row>
    <row r="65" spans="1:11" ht="70.7" customHeight="1" x14ac:dyDescent="0.2">
      <c r="A65" s="29"/>
      <c r="B65" s="30" t="s">
        <v>58</v>
      </c>
      <c r="C65" s="31" t="s">
        <v>56</v>
      </c>
      <c r="D65" s="59" t="s">
        <v>59</v>
      </c>
      <c r="E65" s="60"/>
      <c r="F65" s="91">
        <v>0</v>
      </c>
      <c r="G65" s="92"/>
      <c r="H65" s="91">
        <v>2000000</v>
      </c>
      <c r="I65" s="92"/>
      <c r="J65" s="91">
        <f>F65+H65</f>
        <v>2000000</v>
      </c>
      <c r="K65" s="92"/>
    </row>
    <row r="66" spans="1:11" ht="19.7" customHeight="1" x14ac:dyDescent="0.2">
      <c r="A66" s="29">
        <v>2</v>
      </c>
      <c r="B66" s="24" t="s">
        <v>60</v>
      </c>
      <c r="C66" s="30"/>
      <c r="D66" s="59"/>
      <c r="E66" s="60"/>
      <c r="F66" s="63"/>
      <c r="G66" s="64"/>
      <c r="H66" s="83"/>
      <c r="I66" s="84"/>
      <c r="J66" s="85"/>
      <c r="K66" s="85"/>
    </row>
    <row r="67" spans="1:11" ht="71.45" customHeight="1" x14ac:dyDescent="0.2">
      <c r="A67" s="32"/>
      <c r="B67" s="30" t="s">
        <v>61</v>
      </c>
      <c r="C67" s="31" t="s">
        <v>62</v>
      </c>
      <c r="D67" s="59" t="s">
        <v>59</v>
      </c>
      <c r="E67" s="60"/>
      <c r="F67" s="86">
        <v>0</v>
      </c>
      <c r="G67" s="87"/>
      <c r="H67" s="88">
        <v>1</v>
      </c>
      <c r="I67" s="89"/>
      <c r="J67" s="90">
        <f t="shared" ref="J67:J69" si="7">F67+H67</f>
        <v>1</v>
      </c>
      <c r="K67" s="90"/>
    </row>
    <row r="68" spans="1:11" ht="43.5" customHeight="1" x14ac:dyDescent="0.2">
      <c r="A68" s="33"/>
      <c r="B68" s="27" t="s">
        <v>63</v>
      </c>
      <c r="C68" s="28" t="s">
        <v>64</v>
      </c>
      <c r="D68" s="73" t="s">
        <v>65</v>
      </c>
      <c r="E68" s="74"/>
      <c r="F68" s="75">
        <v>0</v>
      </c>
      <c r="G68" s="76"/>
      <c r="H68" s="77">
        <v>271.39999999999998</v>
      </c>
      <c r="I68" s="78"/>
      <c r="J68" s="79">
        <f t="shared" si="7"/>
        <v>271.39999999999998</v>
      </c>
      <c r="K68" s="79"/>
    </row>
    <row r="69" spans="1:11" ht="37.35" customHeight="1" x14ac:dyDescent="0.2">
      <c r="A69" s="33"/>
      <c r="B69" s="27" t="s">
        <v>66</v>
      </c>
      <c r="C69" s="34" t="s">
        <v>67</v>
      </c>
      <c r="D69" s="73" t="s">
        <v>65</v>
      </c>
      <c r="E69" s="74"/>
      <c r="F69" s="75">
        <v>0</v>
      </c>
      <c r="G69" s="76"/>
      <c r="H69" s="80">
        <v>150</v>
      </c>
      <c r="I69" s="81"/>
      <c r="J69" s="82">
        <f t="shared" si="7"/>
        <v>150</v>
      </c>
      <c r="K69" s="82"/>
    </row>
    <row r="70" spans="1:11" ht="25.9" customHeight="1" x14ac:dyDescent="0.2">
      <c r="A70" s="29">
        <v>3</v>
      </c>
      <c r="B70" s="24" t="s">
        <v>68</v>
      </c>
      <c r="C70" s="30"/>
      <c r="D70" s="59"/>
      <c r="E70" s="60"/>
      <c r="F70" s="61"/>
      <c r="G70" s="62"/>
      <c r="H70" s="63"/>
      <c r="I70" s="64"/>
      <c r="J70" s="65"/>
      <c r="K70" s="65"/>
    </row>
    <row r="71" spans="1:11" ht="24.4" customHeight="1" x14ac:dyDescent="0.2">
      <c r="A71" s="29"/>
      <c r="B71" s="35" t="s">
        <v>69</v>
      </c>
      <c r="C71" s="30" t="s">
        <v>56</v>
      </c>
      <c r="D71" s="59" t="s">
        <v>65</v>
      </c>
      <c r="E71" s="60"/>
      <c r="F71" s="68">
        <v>0</v>
      </c>
      <c r="G71" s="69"/>
      <c r="H71" s="70">
        <f>H64/H68</f>
        <v>71889.242630803245</v>
      </c>
      <c r="I71" s="71"/>
      <c r="J71" s="72">
        <f t="shared" ref="J71" si="8">F71+H71</f>
        <v>71889.242630803245</v>
      </c>
      <c r="K71" s="72"/>
    </row>
    <row r="72" spans="1:11" ht="22.5" customHeight="1" x14ac:dyDescent="0.2">
      <c r="A72" s="29">
        <v>4</v>
      </c>
      <c r="B72" s="24" t="s">
        <v>70</v>
      </c>
      <c r="C72" s="30"/>
      <c r="D72" s="59"/>
      <c r="E72" s="60"/>
      <c r="F72" s="61"/>
      <c r="G72" s="62"/>
      <c r="H72" s="63"/>
      <c r="I72" s="64"/>
      <c r="J72" s="65"/>
      <c r="K72" s="65"/>
    </row>
    <row r="73" spans="1:11" ht="40.700000000000003" customHeight="1" x14ac:dyDescent="0.2">
      <c r="A73" s="32"/>
      <c r="B73" s="30" t="s">
        <v>71</v>
      </c>
      <c r="C73" s="30" t="s">
        <v>72</v>
      </c>
      <c r="D73" s="59" t="s">
        <v>65</v>
      </c>
      <c r="E73" s="60"/>
      <c r="F73" s="66">
        <v>0</v>
      </c>
      <c r="G73" s="66"/>
      <c r="H73" s="67">
        <v>13.3</v>
      </c>
      <c r="I73" s="67"/>
      <c r="J73" s="66">
        <f t="shared" ref="J73" si="9">F73+H73</f>
        <v>13.3</v>
      </c>
      <c r="K73" s="66"/>
    </row>
    <row r="74" spans="1:11" ht="39.4" customHeight="1" x14ac:dyDescent="0.2">
      <c r="A74" s="19"/>
      <c r="B74" s="93" t="s">
        <v>75</v>
      </c>
      <c r="C74" s="94"/>
      <c r="D74" s="94"/>
      <c r="E74" s="94"/>
      <c r="F74" s="94"/>
      <c r="G74" s="94"/>
      <c r="H74" s="94"/>
      <c r="I74" s="95"/>
      <c r="J74" s="93"/>
      <c r="K74" s="95"/>
    </row>
    <row r="75" spans="1:11" ht="15.75" x14ac:dyDescent="0.2">
      <c r="A75" s="21">
        <v>1</v>
      </c>
      <c r="B75" s="24" t="s">
        <v>54</v>
      </c>
      <c r="C75" s="25"/>
      <c r="D75" s="83"/>
      <c r="E75" s="84"/>
      <c r="F75" s="83"/>
      <c r="G75" s="84"/>
      <c r="H75" s="83"/>
      <c r="I75" s="84"/>
      <c r="J75" s="96"/>
      <c r="K75" s="96"/>
    </row>
    <row r="76" spans="1:11" ht="32.65" customHeight="1" x14ac:dyDescent="0.2">
      <c r="A76" s="26"/>
      <c r="B76" s="27" t="s">
        <v>55</v>
      </c>
      <c r="C76" s="28" t="s">
        <v>56</v>
      </c>
      <c r="D76" s="73" t="s">
        <v>57</v>
      </c>
      <c r="E76" s="74"/>
      <c r="F76" s="91">
        <v>0</v>
      </c>
      <c r="G76" s="92"/>
      <c r="H76" s="91">
        <v>26554973.670000002</v>
      </c>
      <c r="I76" s="92"/>
      <c r="J76" s="91">
        <f>F76+H76</f>
        <v>26554973.670000002</v>
      </c>
      <c r="K76" s="92"/>
    </row>
    <row r="77" spans="1:11" ht="93.75" customHeight="1" x14ac:dyDescent="0.2">
      <c r="A77" s="29"/>
      <c r="B77" s="30" t="s">
        <v>58</v>
      </c>
      <c r="C77" s="31" t="s">
        <v>56</v>
      </c>
      <c r="D77" s="59" t="s">
        <v>76</v>
      </c>
      <c r="E77" s="60"/>
      <c r="F77" s="91">
        <v>0</v>
      </c>
      <c r="G77" s="92"/>
      <c r="H77" s="91">
        <v>21860227.260000002</v>
      </c>
      <c r="I77" s="92"/>
      <c r="J77" s="91">
        <f>F77+H77</f>
        <v>21860227.260000002</v>
      </c>
      <c r="K77" s="92"/>
    </row>
    <row r="78" spans="1:11" ht="21.2" customHeight="1" x14ac:dyDescent="0.2">
      <c r="A78" s="29">
        <v>2</v>
      </c>
      <c r="B78" s="24" t="s">
        <v>60</v>
      </c>
      <c r="C78" s="30"/>
      <c r="D78" s="59"/>
      <c r="E78" s="60"/>
      <c r="F78" s="63"/>
      <c r="G78" s="64"/>
      <c r="H78" s="83"/>
      <c r="I78" s="84"/>
      <c r="J78" s="85"/>
      <c r="K78" s="85"/>
    </row>
    <row r="79" spans="1:11" ht="70.7" customHeight="1" x14ac:dyDescent="0.2">
      <c r="A79" s="32"/>
      <c r="B79" s="30" t="s">
        <v>61</v>
      </c>
      <c r="C79" s="31" t="s">
        <v>62</v>
      </c>
      <c r="D79" s="59" t="s">
        <v>76</v>
      </c>
      <c r="E79" s="60"/>
      <c r="F79" s="86">
        <v>0</v>
      </c>
      <c r="G79" s="87"/>
      <c r="H79" s="88">
        <v>1</v>
      </c>
      <c r="I79" s="89"/>
      <c r="J79" s="90">
        <f t="shared" ref="J79:J81" si="10">F79+H79</f>
        <v>1</v>
      </c>
      <c r="K79" s="90"/>
    </row>
    <row r="80" spans="1:11" ht="38.1" customHeight="1" x14ac:dyDescent="0.2">
      <c r="A80" s="33"/>
      <c r="B80" s="27" t="s">
        <v>77</v>
      </c>
      <c r="C80" s="28" t="s">
        <v>64</v>
      </c>
      <c r="D80" s="73" t="s">
        <v>65</v>
      </c>
      <c r="E80" s="74"/>
      <c r="F80" s="75">
        <v>0</v>
      </c>
      <c r="G80" s="76"/>
      <c r="H80" s="77">
        <v>555</v>
      </c>
      <c r="I80" s="78"/>
      <c r="J80" s="79">
        <f t="shared" si="10"/>
        <v>555</v>
      </c>
      <c r="K80" s="79"/>
    </row>
    <row r="81" spans="1:12" ht="41.45" customHeight="1" x14ac:dyDescent="0.2">
      <c r="A81" s="33"/>
      <c r="B81" s="27" t="s">
        <v>66</v>
      </c>
      <c r="C81" s="34" t="s">
        <v>67</v>
      </c>
      <c r="D81" s="73" t="s">
        <v>65</v>
      </c>
      <c r="E81" s="74"/>
      <c r="F81" s="75">
        <v>0</v>
      </c>
      <c r="G81" s="76"/>
      <c r="H81" s="80">
        <v>350</v>
      </c>
      <c r="I81" s="81"/>
      <c r="J81" s="82">
        <f t="shared" si="10"/>
        <v>350</v>
      </c>
      <c r="K81" s="82"/>
    </row>
    <row r="82" spans="1:12" ht="19.149999999999999" customHeight="1" x14ac:dyDescent="0.2">
      <c r="A82" s="29">
        <v>3</v>
      </c>
      <c r="B82" s="24" t="s">
        <v>68</v>
      </c>
      <c r="C82" s="30"/>
      <c r="D82" s="59"/>
      <c r="E82" s="60"/>
      <c r="F82" s="61"/>
      <c r="G82" s="62"/>
      <c r="H82" s="63"/>
      <c r="I82" s="64"/>
      <c r="J82" s="65"/>
      <c r="K82" s="65"/>
    </row>
    <row r="83" spans="1:12" ht="31.35" customHeight="1" x14ac:dyDescent="0.2">
      <c r="A83" s="29"/>
      <c r="B83" s="35" t="s">
        <v>69</v>
      </c>
      <c r="C83" s="30" t="s">
        <v>56</v>
      </c>
      <c r="D83" s="59" t="s">
        <v>65</v>
      </c>
      <c r="E83" s="60"/>
      <c r="F83" s="68">
        <v>0</v>
      </c>
      <c r="G83" s="69"/>
      <c r="H83" s="70">
        <f>H76/H80</f>
        <v>47846.799405405407</v>
      </c>
      <c r="I83" s="71"/>
      <c r="J83" s="72">
        <f t="shared" ref="J83" si="11">F83+H83</f>
        <v>47846.799405405407</v>
      </c>
      <c r="K83" s="72"/>
    </row>
    <row r="84" spans="1:12" ht="15.75" x14ac:dyDescent="0.2">
      <c r="A84" s="29">
        <v>4</v>
      </c>
      <c r="B84" s="24" t="s">
        <v>70</v>
      </c>
      <c r="C84" s="30"/>
      <c r="D84" s="59"/>
      <c r="E84" s="60"/>
      <c r="F84" s="61"/>
      <c r="G84" s="62"/>
      <c r="H84" s="63"/>
      <c r="I84" s="64"/>
      <c r="J84" s="65"/>
      <c r="K84" s="65"/>
    </row>
    <row r="85" spans="1:12" ht="42.75" customHeight="1" x14ac:dyDescent="0.2">
      <c r="A85" s="32"/>
      <c r="B85" s="30" t="s">
        <v>71</v>
      </c>
      <c r="C85" s="30" t="s">
        <v>72</v>
      </c>
      <c r="D85" s="59" t="s">
        <v>65</v>
      </c>
      <c r="E85" s="60"/>
      <c r="F85" s="66">
        <v>0</v>
      </c>
      <c r="G85" s="66"/>
      <c r="H85" s="67">
        <v>98.5</v>
      </c>
      <c r="I85" s="67"/>
      <c r="J85" s="66">
        <f t="shared" ref="J85" si="12">F85+H85</f>
        <v>98.5</v>
      </c>
      <c r="K85" s="66"/>
    </row>
    <row r="86" spans="1:12" ht="21.75" customHeight="1" x14ac:dyDescent="0.2">
      <c r="A86" s="19"/>
      <c r="B86" s="93" t="s">
        <v>78</v>
      </c>
      <c r="C86" s="94"/>
      <c r="D86" s="94"/>
      <c r="E86" s="94"/>
      <c r="F86" s="94"/>
      <c r="G86" s="94"/>
      <c r="H86" s="94"/>
      <c r="I86" s="95"/>
      <c r="J86" s="93"/>
      <c r="K86" s="95"/>
    </row>
    <row r="87" spans="1:12" ht="17.100000000000001" customHeight="1" x14ac:dyDescent="0.2">
      <c r="A87" s="21">
        <v>1</v>
      </c>
      <c r="B87" s="24" t="s">
        <v>54</v>
      </c>
      <c r="C87" s="25"/>
      <c r="D87" s="83"/>
      <c r="E87" s="84"/>
      <c r="F87" s="83"/>
      <c r="G87" s="84"/>
      <c r="H87" s="83"/>
      <c r="I87" s="84"/>
      <c r="J87" s="96"/>
      <c r="K87" s="96"/>
    </row>
    <row r="88" spans="1:12" ht="33.950000000000003" customHeight="1" x14ac:dyDescent="0.2">
      <c r="A88" s="26"/>
      <c r="B88" s="27" t="s">
        <v>55</v>
      </c>
      <c r="C88" s="28" t="s">
        <v>56</v>
      </c>
      <c r="D88" s="73" t="s">
        <v>57</v>
      </c>
      <c r="E88" s="74"/>
      <c r="F88" s="91">
        <v>0</v>
      </c>
      <c r="G88" s="92"/>
      <c r="H88" s="91">
        <v>24523208.600000001</v>
      </c>
      <c r="I88" s="92"/>
      <c r="J88" s="91">
        <f>F88+H88</f>
        <v>24523208.600000001</v>
      </c>
      <c r="K88" s="92"/>
    </row>
    <row r="89" spans="1:12" ht="69.95" customHeight="1" x14ac:dyDescent="0.2">
      <c r="A89" s="29"/>
      <c r="B89" s="30" t="s">
        <v>58</v>
      </c>
      <c r="C89" s="31" t="s">
        <v>56</v>
      </c>
      <c r="D89" s="59" t="s">
        <v>59</v>
      </c>
      <c r="E89" s="60"/>
      <c r="F89" s="91">
        <v>0</v>
      </c>
      <c r="G89" s="92"/>
      <c r="H89" s="91">
        <v>5000000</v>
      </c>
      <c r="I89" s="92"/>
      <c r="J89" s="91">
        <f>F89+H89</f>
        <v>5000000</v>
      </c>
      <c r="K89" s="92"/>
      <c r="L89" s="7"/>
    </row>
    <row r="90" spans="1:12" ht="21.2" customHeight="1" x14ac:dyDescent="0.2">
      <c r="A90" s="29">
        <v>2</v>
      </c>
      <c r="B90" s="24" t="s">
        <v>60</v>
      </c>
      <c r="C90" s="30"/>
      <c r="D90" s="59"/>
      <c r="E90" s="60"/>
      <c r="F90" s="63"/>
      <c r="G90" s="64"/>
      <c r="H90" s="83"/>
      <c r="I90" s="84"/>
      <c r="J90" s="85"/>
      <c r="K90" s="85"/>
    </row>
    <row r="91" spans="1:12" ht="70.7" customHeight="1" x14ac:dyDescent="0.2">
      <c r="A91" s="32"/>
      <c r="B91" s="30" t="s">
        <v>61</v>
      </c>
      <c r="C91" s="31" t="s">
        <v>62</v>
      </c>
      <c r="D91" s="59" t="s">
        <v>59</v>
      </c>
      <c r="E91" s="60"/>
      <c r="F91" s="86">
        <v>0</v>
      </c>
      <c r="G91" s="87"/>
      <c r="H91" s="88">
        <v>1</v>
      </c>
      <c r="I91" s="89"/>
      <c r="J91" s="90">
        <f t="shared" ref="J91:J93" si="13">F91+H91</f>
        <v>1</v>
      </c>
      <c r="K91" s="90"/>
    </row>
    <row r="92" spans="1:12" ht="38.85" customHeight="1" x14ac:dyDescent="0.2">
      <c r="A92" s="33"/>
      <c r="B92" s="27" t="s">
        <v>63</v>
      </c>
      <c r="C92" s="28" t="s">
        <v>64</v>
      </c>
      <c r="D92" s="73" t="s">
        <v>65</v>
      </c>
      <c r="E92" s="74"/>
      <c r="F92" s="75">
        <v>0</v>
      </c>
      <c r="G92" s="76"/>
      <c r="H92" s="77">
        <v>445.21</v>
      </c>
      <c r="I92" s="78"/>
      <c r="J92" s="79">
        <f t="shared" si="13"/>
        <v>445.21</v>
      </c>
      <c r="K92" s="79"/>
    </row>
    <row r="93" spans="1:12" ht="38.1" customHeight="1" x14ac:dyDescent="0.2">
      <c r="A93" s="33"/>
      <c r="B93" s="27" t="s">
        <v>79</v>
      </c>
      <c r="C93" s="34" t="s">
        <v>67</v>
      </c>
      <c r="D93" s="73" t="s">
        <v>65</v>
      </c>
      <c r="E93" s="74"/>
      <c r="F93" s="75">
        <v>0</v>
      </c>
      <c r="G93" s="76"/>
      <c r="H93" s="80">
        <v>150</v>
      </c>
      <c r="I93" s="81"/>
      <c r="J93" s="82">
        <f t="shared" si="13"/>
        <v>150</v>
      </c>
      <c r="K93" s="82"/>
    </row>
    <row r="94" spans="1:12" ht="23.1" customHeight="1" x14ac:dyDescent="0.2">
      <c r="A94" s="29">
        <v>3</v>
      </c>
      <c r="B94" s="24" t="s">
        <v>68</v>
      </c>
      <c r="C94" s="30"/>
      <c r="D94" s="59"/>
      <c r="E94" s="60"/>
      <c r="F94" s="61"/>
      <c r="G94" s="62"/>
      <c r="H94" s="63"/>
      <c r="I94" s="64"/>
      <c r="J94" s="65"/>
      <c r="K94" s="65"/>
    </row>
    <row r="95" spans="1:12" ht="20.45" customHeight="1" x14ac:dyDescent="0.2">
      <c r="A95" s="29"/>
      <c r="B95" s="35" t="s">
        <v>69</v>
      </c>
      <c r="C95" s="30" t="s">
        <v>56</v>
      </c>
      <c r="D95" s="59" t="s">
        <v>65</v>
      </c>
      <c r="E95" s="60"/>
      <c r="F95" s="68">
        <v>0</v>
      </c>
      <c r="G95" s="69"/>
      <c r="H95" s="70">
        <f>H88/H92</f>
        <v>55082.340019316733</v>
      </c>
      <c r="I95" s="71"/>
      <c r="J95" s="72">
        <f t="shared" ref="J95" si="14">F95+H95</f>
        <v>55082.340019316733</v>
      </c>
      <c r="K95" s="72"/>
    </row>
    <row r="96" spans="1:12" ht="20.45" customHeight="1" x14ac:dyDescent="0.2">
      <c r="A96" s="29">
        <v>4</v>
      </c>
      <c r="B96" s="24" t="s">
        <v>70</v>
      </c>
      <c r="C96" s="30"/>
      <c r="D96" s="59"/>
      <c r="E96" s="60"/>
      <c r="F96" s="61"/>
      <c r="G96" s="62"/>
      <c r="H96" s="63"/>
      <c r="I96" s="64"/>
      <c r="J96" s="65"/>
      <c r="K96" s="65"/>
    </row>
    <row r="97" spans="1:11" ht="41.45" customHeight="1" x14ac:dyDescent="0.2">
      <c r="A97" s="32"/>
      <c r="B97" s="30" t="s">
        <v>80</v>
      </c>
      <c r="C97" s="30" t="s">
        <v>72</v>
      </c>
      <c r="D97" s="59" t="s">
        <v>65</v>
      </c>
      <c r="E97" s="60"/>
      <c r="F97" s="66">
        <v>0</v>
      </c>
      <c r="G97" s="66"/>
      <c r="H97" s="67">
        <v>22.6</v>
      </c>
      <c r="I97" s="67"/>
      <c r="J97" s="66">
        <f t="shared" ref="J97" si="15">F97+H97</f>
        <v>22.6</v>
      </c>
      <c r="K97" s="66"/>
    </row>
    <row r="98" spans="1:11" s="39" customFormat="1" ht="31.9" customHeight="1" x14ac:dyDescent="0.25">
      <c r="A98" s="53" t="s">
        <v>81</v>
      </c>
      <c r="B98" s="54"/>
      <c r="C98" s="54"/>
      <c r="D98" s="36"/>
      <c r="E98" s="37"/>
      <c r="F98" s="38"/>
      <c r="G98" s="38"/>
      <c r="H98" s="55" t="s">
        <v>82</v>
      </c>
      <c r="I98" s="55"/>
      <c r="J98" s="55"/>
      <c r="K98" s="55"/>
    </row>
    <row r="99" spans="1:11" s="39" customFormat="1" ht="13.15" customHeight="1" x14ac:dyDescent="0.2">
      <c r="A99" s="40"/>
      <c r="B99" s="41"/>
      <c r="C99" s="41"/>
      <c r="E99" s="42" t="s">
        <v>83</v>
      </c>
      <c r="F99" s="43"/>
      <c r="G99" s="43"/>
      <c r="H99" s="50" t="s">
        <v>84</v>
      </c>
      <c r="I99" s="50"/>
      <c r="J99" s="50"/>
      <c r="K99" s="50"/>
    </row>
    <row r="100" spans="1:11" s="39" customFormat="1" ht="55.15" customHeight="1" x14ac:dyDescent="0.2">
      <c r="A100" s="49" t="s">
        <v>85</v>
      </c>
      <c r="B100" s="56"/>
      <c r="C100" s="56"/>
      <c r="E100" s="44"/>
      <c r="F100" s="44"/>
      <c r="G100" s="44"/>
      <c r="H100" s="57"/>
      <c r="I100" s="57"/>
      <c r="J100" s="57"/>
      <c r="K100" s="57"/>
    </row>
    <row r="101" spans="1:11" s="39" customFormat="1" ht="18.75" customHeight="1" x14ac:dyDescent="0.25">
      <c r="A101" s="53" t="s">
        <v>86</v>
      </c>
      <c r="B101" s="54"/>
      <c r="C101" s="54"/>
      <c r="D101" s="36"/>
      <c r="E101" s="37"/>
      <c r="F101" s="38"/>
      <c r="G101" s="38"/>
      <c r="H101" s="58" t="s">
        <v>87</v>
      </c>
      <c r="I101" s="58"/>
      <c r="J101" s="58"/>
      <c r="K101" s="58"/>
    </row>
    <row r="102" spans="1:11" s="39" customFormat="1" ht="10.9" customHeight="1" x14ac:dyDescent="0.2">
      <c r="A102" s="49"/>
      <c r="B102" s="49"/>
      <c r="C102" s="49"/>
      <c r="E102" s="42" t="s">
        <v>83</v>
      </c>
      <c r="F102" s="42"/>
      <c r="G102" s="43"/>
      <c r="H102" s="50" t="s">
        <v>84</v>
      </c>
      <c r="I102" s="50"/>
      <c r="J102" s="50"/>
      <c r="K102" s="50"/>
    </row>
    <row r="103" spans="1:11" s="39" customFormat="1" ht="34.5" customHeight="1" x14ac:dyDescent="0.2">
      <c r="A103" s="49" t="s">
        <v>88</v>
      </c>
      <c r="B103" s="49"/>
      <c r="C103" s="49"/>
      <c r="E103" s="45"/>
      <c r="F103" s="45"/>
      <c r="G103" s="44"/>
      <c r="H103" s="51"/>
      <c r="I103" s="51"/>
      <c r="J103" s="51"/>
      <c r="K103" s="51"/>
    </row>
    <row r="104" spans="1:11" ht="15.75" customHeight="1" x14ac:dyDescent="0.2">
      <c r="A104" s="46"/>
      <c r="B104" s="52" t="s">
        <v>89</v>
      </c>
      <c r="C104" s="52"/>
      <c r="D104" s="52"/>
      <c r="E104" s="39"/>
      <c r="F104" s="39"/>
      <c r="G104" s="39"/>
      <c r="H104" s="39"/>
      <c r="I104" s="39"/>
      <c r="J104" s="39"/>
      <c r="K104" s="39"/>
    </row>
    <row r="105" spans="1:11" ht="12.75" customHeight="1" x14ac:dyDescent="0.2">
      <c r="A105" s="46"/>
      <c r="B105" s="47" t="s">
        <v>91</v>
      </c>
      <c r="C105" s="47"/>
      <c r="D105" s="47"/>
      <c r="E105" s="39"/>
      <c r="F105" s="39"/>
      <c r="G105" s="39"/>
      <c r="H105" s="39"/>
      <c r="I105" s="39"/>
      <c r="J105" s="39"/>
      <c r="K105" s="39"/>
    </row>
  </sheetData>
  <mergeCells count="27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A22:K22"/>
    <mergeCell ref="A23:K23"/>
    <mergeCell ref="B25:H25"/>
    <mergeCell ref="B26:H26"/>
    <mergeCell ref="B27:H27"/>
    <mergeCell ref="A28:K28"/>
    <mergeCell ref="A16:J16"/>
    <mergeCell ref="A17:K17"/>
    <mergeCell ref="A18:K18"/>
    <mergeCell ref="A19:K19"/>
    <mergeCell ref="A20:K20"/>
    <mergeCell ref="A21:K21"/>
    <mergeCell ref="A29:K29"/>
    <mergeCell ref="B31:H31"/>
    <mergeCell ref="B32:H32"/>
    <mergeCell ref="A33:H33"/>
    <mergeCell ref="A34:I34"/>
    <mergeCell ref="B35:C35"/>
    <mergeCell ref="D35:E35"/>
    <mergeCell ref="F35:G35"/>
    <mergeCell ref="H35:I35"/>
    <mergeCell ref="A38:C38"/>
    <mergeCell ref="D38:E38"/>
    <mergeCell ref="F38:G38"/>
    <mergeCell ref="H38:I38"/>
    <mergeCell ref="A40:H40"/>
    <mergeCell ref="A41:I41"/>
    <mergeCell ref="B36:C36"/>
    <mergeCell ref="D36:E36"/>
    <mergeCell ref="F36:G36"/>
    <mergeCell ref="H36:I36"/>
    <mergeCell ref="B37:C37"/>
    <mergeCell ref="D37:E37"/>
    <mergeCell ref="F37:G37"/>
    <mergeCell ref="H37:I37"/>
    <mergeCell ref="A44:C44"/>
    <mergeCell ref="D44:E44"/>
    <mergeCell ref="F44:G44"/>
    <mergeCell ref="H44:I44"/>
    <mergeCell ref="A45:C45"/>
    <mergeCell ref="D45:E45"/>
    <mergeCell ref="F45:G45"/>
    <mergeCell ref="H45:I45"/>
    <mergeCell ref="A42:C42"/>
    <mergeCell ref="D42:E42"/>
    <mergeCell ref="F42:G42"/>
    <mergeCell ref="H42:I42"/>
    <mergeCell ref="A43:C43"/>
    <mergeCell ref="D43:E43"/>
    <mergeCell ref="F43:G43"/>
    <mergeCell ref="H43:I43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D52:E52"/>
    <mergeCell ref="F52:G52"/>
    <mergeCell ref="H52:I52"/>
    <mergeCell ref="J52:K52"/>
    <mergeCell ref="D53:E53"/>
    <mergeCell ref="F53:G53"/>
    <mergeCell ref="H53:I53"/>
    <mergeCell ref="J53:K53"/>
    <mergeCell ref="B50:I50"/>
    <mergeCell ref="J50:K50"/>
    <mergeCell ref="D51:E51"/>
    <mergeCell ref="F51:G51"/>
    <mergeCell ref="H51:I51"/>
    <mergeCell ref="J51:K51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B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B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B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A102:C102"/>
    <mergeCell ref="H102:K102"/>
    <mergeCell ref="A103:C103"/>
    <mergeCell ref="H103:K103"/>
    <mergeCell ref="B104:D104"/>
    <mergeCell ref="A98:C98"/>
    <mergeCell ref="H98:K98"/>
    <mergeCell ref="H99:K99"/>
    <mergeCell ref="A100:C100"/>
    <mergeCell ref="H100:K100"/>
    <mergeCell ref="A101:C101"/>
    <mergeCell ref="H101:K101"/>
  </mergeCells>
  <pageMargins left="0.23622047244094491" right="0.23622047244094491" top="0.55118110236220474" bottom="0.35433070866141736" header="0.31496062992125984" footer="0.31496062992125984"/>
  <pageSetup paperSize="9" scale="53" fitToHeight="4" orientation="landscape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 </vt:lpstr>
      <vt:lpstr>'0617321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cp:lastPrinted>2024-07-02T06:55:47Z</cp:lastPrinted>
  <dcterms:created xsi:type="dcterms:W3CDTF">2024-07-02T06:54:48Z</dcterms:created>
  <dcterms:modified xsi:type="dcterms:W3CDTF">2024-07-02T07:38:58Z</dcterms:modified>
</cp:coreProperties>
</file>